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r14BBztkhzQkyglavJXwtlNiCYIrbKXy/Y0ROKUBi7rKJfU/XUbZGWwuhWwMjWHt9b0YHcUWb5C6ah3LAp4Ew==" workbookSaltValue="Z4siIURpKurhIfb9ZpSen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<sst xmlns="http://schemas.openxmlformats.org/spreadsheetml/2006/main" xmlns:r="http://schemas.openxmlformats.org/officeDocument/2006/relationships" count="111" uniqueCount="111">
  <si>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2"/>
  </si>
  <si>
    <t>⑦施設利用率(％)</t>
    <rPh sb="1" eb="3">
      <t>シセツ</t>
    </rPh>
    <rPh sb="3" eb="6">
      <t>リヨウリツ</t>
    </rPh>
    <phoneticPr fontId="2"/>
  </si>
  <si>
    <t>処理区域内人口</t>
  </si>
  <si>
    <t>経営比較分析表（平成30年度決算）</t>
  </si>
  <si>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</si>
  <si>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</si>
  <si>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</si>
  <si>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</si>
  <si>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</si>
  <si>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</si>
  <si>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</si>
  <si>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</si>
  <si>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</si>
  <si>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</si>
  <si>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2"/>
  </si>
  <si>
    <t>⑤経費回収率(％)</t>
  </si>
  <si>
    <t>類似団体区分</t>
    <rPh sb="4" eb="6">
      <t>クブン</t>
    </rPh>
    <phoneticPr fontId="2"/>
  </si>
  <si>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</si>
  <si>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</si>
  <si>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</si>
  <si>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</si>
  <si>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</si>
  <si>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</si>
  <si>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</si>
  <si>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</si>
  <si>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</si>
  <si>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2"/>
  </si>
  <si>
    <t>施設CD</t>
    <rPh sb="0" eb="2">
      <t>シセツ</t>
    </rPh>
    <phoneticPr fontId="2"/>
  </si>
  <si>
    <t>有収率(％)</t>
    <rPh sb="0" eb="1">
      <t>ユウ</t>
    </rPh>
    <rPh sb="1" eb="3">
      <t>シュウリツ</t>
    </rPh>
    <phoneticPr fontId="2"/>
  </si>
  <si>
    <t>③流動比率(％)</t>
    <rPh sb="1" eb="3">
      <t>リュウドウ</t>
    </rPh>
    <rPh sb="3" eb="5">
      <t>ヒリツ</t>
    </rPh>
    <phoneticPr fontId="2"/>
  </si>
  <si>
    <t>1. 経営の健全性・効率性</t>
  </si>
  <si>
    <t>平成30年度全国平均</t>
  </si>
  <si>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</si>
  <si>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</si>
  <si>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年度</t>
    <rPh sb="0" eb="2">
      <t>ネンド</t>
    </rPh>
    <phoneticPr fontId="2"/>
  </si>
  <si>
    <t>1⑧</t>
  </si>
  <si>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</si>
  <si>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</si>
  <si>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t>
  </si>
  <si>
    <t>2①</t>
  </si>
  <si>
    <t>類似団体平均値（平均値）</t>
  </si>
  <si>
    <t>【】</t>
  </si>
  <si>
    <t>-</t>
  </si>
  <si>
    <t>分析欄</t>
    <rPh sb="0" eb="2">
      <t>ブンセキ</t>
    </rPh>
    <rPh sb="2" eb="3">
      <t>ラン</t>
    </rPh>
    <phoneticPr fontId="2"/>
  </si>
  <si>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</si>
  <si>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</si>
  <si>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</si>
  <si>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</si>
  <si>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</si>
  <si>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</si>
  <si>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</si>
  <si>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</si>
  <si>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</si>
  <si>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</si>
  <si>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</si>
  <si>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</si>
  <si>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2"/>
  </si>
  <si>
    <t>2③</t>
  </si>
  <si>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</si>
  <si>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</si>
  <si>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</si>
  <si>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</si>
  <si>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</si>
  <si>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</si>
  <si>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</si>
  <si>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</si>
  <si>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</si>
  <si>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</si>
  <si>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</si>
  <si>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</si>
  <si>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</si>
  <si>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</si>
  <si>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</si>
  <si>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</si>
  <si>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</si>
  <si>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</si>
  <si>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</si>
  <si>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</si>
  <si>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</si>
  <si>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</si>
  <si>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</si>
  <si>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</si>
  <si>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</si>
  <si>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処理区域面積</t>
  </si>
  <si>
    <t>処理区域内人口密度</t>
  </si>
  <si>
    <t>L2</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</si>
  <si>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</si>
  <si>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</si>
  <si>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</si>
  <si>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</si>
  <si>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</si>
  <si>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</si>
  <si>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</si>
  <si>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</si>
  <si>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</si>
  <si>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</si>
  <si>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</si>
  <si>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</si>
  <si>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岩手県　一戸町</t>
  </si>
  <si>
    <t>法非適用</t>
  </si>
  <si>
    <t>下水道事業</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</si>
  <si>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</si>
  <si>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</si>
  <si>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</si>
  <si>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</si>
  <si>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</si>
  <si>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</si>
  <si>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</si>
  <si>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　個別排水処理事業については、既に整備事業を完了しており、今後収入、支出両面での大きな変化は見込まれない。
　経費回収率や汚水処理原価は、類似団体に比べ良好な値を示している。また、特定地域生活排水処理事業と一つの会計で運営しており、事業の効率性の向上に取り組んでいる。
　このため、当面は現状維持を目標に事業運営を図るものとする。</t>
    <rPh sb="1" eb="3">
      <t>コベツ</t>
    </rPh>
    <rPh sb="3" eb="5">
      <t>ハイスイ</t>
    </rPh>
    <rPh sb="5" eb="7">
      <t>ショリ</t>
    </rPh>
    <rPh sb="7" eb="9">
      <t>ジギョウ</t>
    </rPh>
    <rPh sb="15" eb="16">
      <t>スデ</t>
    </rPh>
    <rPh sb="17" eb="19">
      <t>セイビ</t>
    </rPh>
    <rPh sb="19" eb="21">
      <t>ジギョウ</t>
    </rPh>
    <rPh sb="22" eb="24">
      <t>カンリョウ</t>
    </rPh>
    <rPh sb="29" eb="31">
      <t>コンゴ</t>
    </rPh>
    <rPh sb="31" eb="33">
      <t>シュウニュウ</t>
    </rPh>
    <rPh sb="34" eb="36">
      <t>シシュツ</t>
    </rPh>
    <rPh sb="36" eb="38">
      <t>リョウメン</t>
    </rPh>
    <rPh sb="40" eb="41">
      <t>オオ</t>
    </rPh>
    <rPh sb="43" eb="45">
      <t>ヘンカ</t>
    </rPh>
    <rPh sb="46" eb="48">
      <t>ミコ</t>
    </rPh>
    <rPh sb="55" eb="57">
      <t>ケイヒ</t>
    </rPh>
    <rPh sb="57" eb="59">
      <t>カイシュウ</t>
    </rPh>
    <rPh sb="59" eb="60">
      <t>リツ</t>
    </rPh>
    <rPh sb="61" eb="63">
      <t>オスイ</t>
    </rPh>
    <rPh sb="63" eb="65">
      <t>ショリ</t>
    </rPh>
    <rPh sb="65" eb="67">
      <t>ゲンカ</t>
    </rPh>
    <rPh sb="69" eb="71">
      <t>ルイジ</t>
    </rPh>
    <rPh sb="71" eb="73">
      <t>ダンタイ</t>
    </rPh>
    <rPh sb="74" eb="75">
      <t>クラ</t>
    </rPh>
    <rPh sb="76" eb="78">
      <t>リョウコウ</t>
    </rPh>
    <rPh sb="79" eb="80">
      <t>アタイ</t>
    </rPh>
    <rPh sb="81" eb="82">
      <t>シメ</t>
    </rPh>
    <rPh sb="90" eb="92">
      <t>トクテイ</t>
    </rPh>
    <rPh sb="92" eb="94">
      <t>チイキ</t>
    </rPh>
    <rPh sb="94" eb="96">
      <t>セイカツ</t>
    </rPh>
    <rPh sb="96" eb="98">
      <t>ハイスイ</t>
    </rPh>
    <rPh sb="98" eb="100">
      <t>ショリ</t>
    </rPh>
    <rPh sb="100" eb="102">
      <t>ジギョウ</t>
    </rPh>
    <rPh sb="103" eb="104">
      <t>ヒト</t>
    </rPh>
    <rPh sb="106" eb="108">
      <t>カイケイ</t>
    </rPh>
    <rPh sb="109" eb="111">
      <t>ウンエイ</t>
    </rPh>
    <rPh sb="116" eb="118">
      <t>ジギョウ</t>
    </rPh>
    <rPh sb="119" eb="122">
      <t>コウリツセイ</t>
    </rPh>
    <rPh sb="123" eb="125">
      <t>コウジョウ</t>
    </rPh>
    <rPh sb="126" eb="127">
      <t>ト</t>
    </rPh>
    <rPh sb="128" eb="129">
      <t>ク</t>
    </rPh>
    <rPh sb="141" eb="143">
      <t>トウメン</t>
    </rPh>
    <rPh sb="144" eb="146">
      <t>ゲンジョウ</t>
    </rPh>
    <rPh sb="146" eb="148">
      <t>イジ</t>
    </rPh>
    <rPh sb="149" eb="151">
      <t>モクヒョウ</t>
    </rPh>
    <rPh sb="152" eb="154">
      <t>ジギョウ</t>
    </rPh>
    <rPh sb="154" eb="156">
      <t>ウンエイ</t>
    </rPh>
    <rPh sb="157" eb="158">
      <t>ハカ</t>
    </rPh>
    <phoneticPr fontId="2"/>
  </si>
  <si>
    <t>　浄化槽躯体の耐用年数については、実態として30～50年程度とされている（持続的な汚水処理システム構築に向けた都道府県構想マニュアルより）。
　個別生活排水処理事業は供用開始から20年経過したところであるが、老朽化による浄化槽躯体の更新を行った実績はない。</t>
    <rPh sb="1" eb="4">
      <t>ジョウカソウ</t>
    </rPh>
    <rPh sb="4" eb="6">
      <t>クタイ</t>
    </rPh>
    <rPh sb="7" eb="9">
      <t>タイヨウ</t>
    </rPh>
    <rPh sb="9" eb="11">
      <t>ネンスウ</t>
    </rPh>
    <rPh sb="17" eb="19">
      <t>ジッタイ</t>
    </rPh>
    <rPh sb="27" eb="28">
      <t>ネン</t>
    </rPh>
    <rPh sb="28" eb="30">
      <t>テイド</t>
    </rPh>
    <rPh sb="37" eb="40">
      <t>ジゾクテキ</t>
    </rPh>
    <rPh sb="41" eb="43">
      <t>オスイ</t>
    </rPh>
    <rPh sb="43" eb="45">
      <t>ショリ</t>
    </rPh>
    <rPh sb="49" eb="51">
      <t>コウチク</t>
    </rPh>
    <rPh sb="52" eb="53">
      <t>ム</t>
    </rPh>
    <rPh sb="55" eb="59">
      <t>トドウフケン</t>
    </rPh>
    <rPh sb="59" eb="61">
      <t>コウソウ</t>
    </rPh>
    <rPh sb="72" eb="74">
      <t>コベツ</t>
    </rPh>
    <rPh sb="74" eb="76">
      <t>セイカツ</t>
    </rPh>
    <rPh sb="76" eb="78">
      <t>ハイスイ</t>
    </rPh>
    <rPh sb="78" eb="80">
      <t>ショリ</t>
    </rPh>
    <rPh sb="80" eb="82">
      <t>ジギョウ</t>
    </rPh>
    <rPh sb="83" eb="85">
      <t>キョウヨウ</t>
    </rPh>
    <rPh sb="85" eb="87">
      <t>カイシ</t>
    </rPh>
    <rPh sb="91" eb="92">
      <t>ネン</t>
    </rPh>
    <rPh sb="92" eb="94">
      <t>ケイカ</t>
    </rPh>
    <rPh sb="104" eb="107">
      <t>ロウキュウカ</t>
    </rPh>
    <rPh sb="110" eb="113">
      <t>ジョウカソウ</t>
    </rPh>
    <rPh sb="113" eb="115">
      <t>クタイ</t>
    </rPh>
    <rPh sb="116" eb="118">
      <t>コウシン</t>
    </rPh>
    <rPh sb="119" eb="120">
      <t>オコナ</t>
    </rPh>
    <rPh sb="122" eb="124">
      <t>ジッセキ</t>
    </rPh>
    <phoneticPr fontId="2"/>
  </si>
  <si>
    <t>①収益的収支比率については、今後の新たな設備投資は見込まれないことから、現状維持で推移すると予測される。
④企業債残高対事業規模比率については、当該事業における新たな設備投資は見込まれないため、今後は減少傾向を示すと予測される。
⑤経費回収率については、類似団体に比べ良好な値をとなっている。今後新たな設備投資が見込まれないため、現状維持で推移すると予測される。
⑥汚水処理原価については、類似団体に比べ良好な数値となっている。その大部分は元利償還金が占めるため、今後も現状維持での推移が予測される。
⑦施設利用率については、類似団体に比べ良好な数値となっている。今後新たな設備投資が見込まれないことから、今後も現状維持での推移が予測される。
⑧水洗化率については、類似団体に比べ良好な数値となっている。今後新たな設備投資が見込まれないことから、今後も現状維持での推移が予測される。</t>
    <rPh sb="1" eb="4">
      <t>シュウエキテキ</t>
    </rPh>
    <rPh sb="4" eb="6">
      <t>シュウシ</t>
    </rPh>
    <rPh sb="6" eb="8">
      <t>ヒリツ</t>
    </rPh>
    <rPh sb="14" eb="16">
      <t>コンゴ</t>
    </rPh>
    <rPh sb="17" eb="18">
      <t>アラ</t>
    </rPh>
    <rPh sb="20" eb="22">
      <t>セツビ</t>
    </rPh>
    <rPh sb="22" eb="24">
      <t>トウシ</t>
    </rPh>
    <rPh sb="25" eb="27">
      <t>ミコ</t>
    </rPh>
    <rPh sb="36" eb="38">
      <t>ゲンジョウ</t>
    </rPh>
    <rPh sb="38" eb="40">
      <t>イジ</t>
    </rPh>
    <rPh sb="41" eb="43">
      <t>スイイ</t>
    </rPh>
    <rPh sb="46" eb="48">
      <t>ヨソク</t>
    </rPh>
    <rPh sb="54" eb="56">
      <t>キギョウ</t>
    </rPh>
    <rPh sb="56" eb="57">
      <t>サイ</t>
    </rPh>
    <rPh sb="57" eb="59">
      <t>ザンダカ</t>
    </rPh>
    <rPh sb="59" eb="60">
      <t>タイ</t>
    </rPh>
    <rPh sb="60" eb="62">
      <t>ジギョウ</t>
    </rPh>
    <rPh sb="62" eb="64">
      <t>キボ</t>
    </rPh>
    <rPh sb="64" eb="66">
      <t>ヒリツ</t>
    </rPh>
    <rPh sb="72" eb="74">
      <t>トウガイ</t>
    </rPh>
    <rPh sb="74" eb="76">
      <t>ジギョウ</t>
    </rPh>
    <rPh sb="80" eb="81">
      <t>アラ</t>
    </rPh>
    <rPh sb="83" eb="85">
      <t>セツビ</t>
    </rPh>
    <rPh sb="85" eb="87">
      <t>トウシ</t>
    </rPh>
    <rPh sb="88" eb="90">
      <t>ミコ</t>
    </rPh>
    <rPh sb="97" eb="99">
      <t>コンゴ</t>
    </rPh>
    <rPh sb="100" eb="102">
      <t>ゲンショウ</t>
    </rPh>
    <rPh sb="102" eb="104">
      <t>ケイコウ</t>
    </rPh>
    <rPh sb="105" eb="106">
      <t>シメ</t>
    </rPh>
    <rPh sb="108" eb="110">
      <t>ヨソク</t>
    </rPh>
    <rPh sb="116" eb="118">
      <t>ケイヒ</t>
    </rPh>
    <rPh sb="118" eb="120">
      <t>カイシュウ</t>
    </rPh>
    <rPh sb="120" eb="121">
      <t>リツ</t>
    </rPh>
    <rPh sb="146" eb="148">
      <t>コンゴ</t>
    </rPh>
    <rPh sb="148" eb="149">
      <t>アラ</t>
    </rPh>
    <rPh sb="151" eb="153">
      <t>セツビ</t>
    </rPh>
    <rPh sb="153" eb="155">
      <t>トウシ</t>
    </rPh>
    <rPh sb="156" eb="158">
      <t>ミコ</t>
    </rPh>
    <rPh sb="165" eb="167">
      <t>ゲンジョウ</t>
    </rPh>
    <rPh sb="167" eb="169">
      <t>イジ</t>
    </rPh>
    <rPh sb="170" eb="172">
      <t>スイイ</t>
    </rPh>
    <rPh sb="175" eb="177">
      <t>ヨソク</t>
    </rPh>
    <rPh sb="183" eb="185">
      <t>オスイ</t>
    </rPh>
    <rPh sb="185" eb="187">
      <t>ショリ</t>
    </rPh>
    <rPh sb="187" eb="189">
      <t>ゲンカ</t>
    </rPh>
    <rPh sb="195" eb="197">
      <t>ルイジ</t>
    </rPh>
    <rPh sb="197" eb="199">
      <t>ダンタイ</t>
    </rPh>
    <rPh sb="200" eb="201">
      <t>クラ</t>
    </rPh>
    <rPh sb="202" eb="204">
      <t>リョウコウ</t>
    </rPh>
    <rPh sb="205" eb="207">
      <t>スウチ</t>
    </rPh>
    <rPh sb="216" eb="219">
      <t>ダイブブン</t>
    </rPh>
    <rPh sb="220" eb="222">
      <t>ガンリ</t>
    </rPh>
    <rPh sb="222" eb="225">
      <t>ショウカンキン</t>
    </rPh>
    <rPh sb="226" eb="227">
      <t>シ</t>
    </rPh>
    <rPh sb="232" eb="234">
      <t>コンゴ</t>
    </rPh>
    <rPh sb="235" eb="237">
      <t>ゲンジョウ</t>
    </rPh>
    <rPh sb="237" eb="239">
      <t>イジ</t>
    </rPh>
    <rPh sb="241" eb="243">
      <t>スイイ</t>
    </rPh>
    <rPh sb="244" eb="246">
      <t>ヨソク</t>
    </rPh>
    <rPh sb="252" eb="254">
      <t>シセツ</t>
    </rPh>
    <rPh sb="254" eb="257">
      <t>リヨウリツ</t>
    </rPh>
    <rPh sb="263" eb="265">
      <t>ルイジ</t>
    </rPh>
    <rPh sb="265" eb="267">
      <t>ダンタイ</t>
    </rPh>
    <rPh sb="268" eb="269">
      <t>クラ</t>
    </rPh>
    <rPh sb="270" eb="272">
      <t>リョウコウ</t>
    </rPh>
    <rPh sb="273" eb="275">
      <t>スウチ</t>
    </rPh>
    <rPh sb="282" eb="284">
      <t>コンゴ</t>
    </rPh>
    <rPh sb="284" eb="285">
      <t>アラ</t>
    </rPh>
    <rPh sb="287" eb="289">
      <t>セツビ</t>
    </rPh>
    <rPh sb="289" eb="291">
      <t>トウシ</t>
    </rPh>
    <rPh sb="292" eb="294">
      <t>ミコ</t>
    </rPh>
    <rPh sb="323" eb="326">
      <t>スイセンカ</t>
    </rPh>
    <rPh sb="326" eb="327">
      <t>リツ</t>
    </rPh>
    <rPh sb="340" eb="342">
      <t>リョウコウ</t>
    </rPh>
    <rPh sb="343" eb="345">
      <t>スウチ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</si>
</sst>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71.430000000000007</c:v>
                </c:pt>
                <c:pt idx="1">
                  <c:v>76.19</c:v>
                </c:pt>
                <c:pt idx="2">
                  <c:v>80.95</c:v>
                </c:pt>
                <c:pt idx="3">
                  <c:v>80.95</c:v>
                </c:pt>
                <c:pt idx="4">
                  <c:v>80.95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52.52</c:v>
                </c:pt>
                <c:pt idx="1">
                  <c:v>54.14</c:v>
                </c:pt>
                <c:pt idx="2">
                  <c:v>132.99</c:v>
                </c:pt>
                <c:pt idx="3">
                  <c:v>51.71</c:v>
                </c:pt>
                <c:pt idx="4">
                  <c:v>50.56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84.94</c:v>
                </c:pt>
                <c:pt idx="1">
                  <c:v>84.69</c:v>
                </c:pt>
                <c:pt idx="2">
                  <c:v>82.94</c:v>
                </c:pt>
                <c:pt idx="3">
                  <c:v>82.91</c:v>
                </c:pt>
                <c:pt idx="4">
                  <c:v>83.85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c:v>
                </c:pt>
                <c:pt idx="1">
                  <c:v>45.44</c:v>
                </c:pt>
                <c:pt idx="2">
                  <c:v>48.38</c:v>
                </c:pt>
                <c:pt idx="3">
                  <c:v>63.3</c:v>
                </c:pt>
                <c:pt idx="4">
                  <c:v>52.92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1289.17</c:v>
                </c:pt>
                <c:pt idx="1">
                  <c:v>1222.6600000000001</c:v>
                </c:pt>
                <c:pt idx="2">
                  <c:v>695.03</c:v>
                </c:pt>
                <c:pt idx="3">
                  <c:v>584.74</c:v>
                </c:pt>
                <c:pt idx="4">
                  <c:v>414.83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701.33</c:v>
                </c:pt>
                <c:pt idx="1">
                  <c:v>663.76</c:v>
                </c:pt>
                <c:pt idx="2">
                  <c:v>566.35</c:v>
                </c:pt>
                <c:pt idx="3">
                  <c:v>888.8</c:v>
                </c:pt>
                <c:pt idx="4">
                  <c:v>855.65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67.56</c:v>
                </c:pt>
                <c:pt idx="1">
                  <c:v>59.79</c:v>
                </c:pt>
                <c:pt idx="2">
                  <c:v>88.22</c:v>
                </c:pt>
                <c:pt idx="3">
                  <c:v>92.91</c:v>
                </c:pt>
                <c:pt idx="4">
                  <c:v>101.8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53.48</c:v>
                </c:pt>
                <c:pt idx="1">
                  <c:v>53.76</c:v>
                </c:pt>
                <c:pt idx="2">
                  <c:v>52.27</c:v>
                </c:pt>
                <c:pt idx="3">
                  <c:v>52.55</c:v>
                </c:pt>
                <c:pt idx="4">
                  <c:v>52.23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184.61</c:v>
                </c:pt>
                <c:pt idx="1">
                  <c:v>192.68</c:v>
                </c:pt>
                <c:pt idx="2">
                  <c:v>128.79</c:v>
                </c:pt>
                <c:pt idx="3">
                  <c:v>128.69</c:v>
                </c:pt>
                <c:pt idx="4">
                  <c:v>119.75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277.29000000000002</c:v>
                </c:pt>
                <c:pt idx="1">
                  <c:v>275.25</c:v>
                </c:pt>
                <c:pt idx="2">
                  <c:v>291.01</c:v>
                </c:pt>
                <c:pt idx="3">
                  <c:v>292.45</c:v>
                </c:pt>
                <c:pt idx="4">
                  <c:v>294.05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【860.68】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【50.35】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【299.14】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【52.12】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22577;&#21578;&#26360;&#65288;&#26360;&#24335;&#65289;\&#20844;&#21942;&#20225;&#26989;&#32076;&#21942;&#27604;&#36611;&#20998;&#26512;&#34920;\APAHO412010.xlsm"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N1"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岩手県　一戸町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1" t="str">
        <f>データ!$M$6</f>
        <v>非設置</v>
      </c>
      <c r="AE8" s="21"/>
      <c r="AF8" s="21"/>
      <c r="AG8" s="21"/>
      <c r="AH8" s="21"/>
      <c r="AI8" s="21"/>
      <c r="AJ8" s="21"/>
      <c r="AK8" s="3"/>
      <c r="AL8" s="22">
        <f>データ!S6</f>
        <v>12570</v>
      </c>
      <c r="AM8" s="22"/>
      <c r="AN8" s="22"/>
      <c r="AO8" s="22"/>
      <c r="AP8" s="22"/>
      <c r="AQ8" s="22"/>
      <c r="AR8" s="22"/>
      <c r="AS8" s="22"/>
      <c r="AT8" s="7">
        <f>データ!T6</f>
        <v>300.02999999999997</v>
      </c>
      <c r="AU8" s="7"/>
      <c r="AV8" s="7"/>
      <c r="AW8" s="7"/>
      <c r="AX8" s="7"/>
      <c r="AY8" s="7"/>
      <c r="AZ8" s="7"/>
      <c r="BA8" s="7"/>
      <c r="BB8" s="7">
        <f>データ!U6</f>
        <v>41.9</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32</v>
      </c>
      <c r="AM9" s="5"/>
      <c r="AN9" s="5"/>
      <c r="AO9" s="5"/>
      <c r="AP9" s="5"/>
      <c r="AQ9" s="5"/>
      <c r="AR9" s="5"/>
      <c r="AS9" s="5"/>
      <c r="AT9" s="5" t="s">
        <v>33</v>
      </c>
      <c r="AU9" s="5"/>
      <c r="AV9" s="5"/>
      <c r="AW9" s="5"/>
      <c r="AX9" s="5"/>
      <c r="AY9" s="5"/>
      <c r="AZ9" s="5"/>
      <c r="BA9" s="5"/>
      <c r="BB9" s="5" t="s">
        <v>37</v>
      </c>
      <c r="BC9" s="5"/>
      <c r="BD9" s="5"/>
      <c r="BE9" s="5"/>
      <c r="BF9" s="5"/>
      <c r="BG9" s="5"/>
      <c r="BH9" s="5"/>
      <c r="BI9" s="5"/>
      <c r="BJ9" s="3"/>
      <c r="BK9" s="3"/>
      <c r="BL9" s="29" t="s">
        <v>38</v>
      </c>
      <c r="BM9" s="39"/>
      <c r="BN9" s="46" t="s">
        <v>40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0.45</v>
      </c>
      <c r="Q10" s="7"/>
      <c r="R10" s="7"/>
      <c r="S10" s="7"/>
      <c r="T10" s="7"/>
      <c r="U10" s="7"/>
      <c r="V10" s="7"/>
      <c r="W10" s="7">
        <f>データ!Q6</f>
        <v>100</v>
      </c>
      <c r="X10" s="7"/>
      <c r="Y10" s="7"/>
      <c r="Z10" s="7"/>
      <c r="AA10" s="7"/>
      <c r="AB10" s="7"/>
      <c r="AC10" s="7"/>
      <c r="AD10" s="22">
        <f>データ!R6</f>
        <v>3672</v>
      </c>
      <c r="AE10" s="22"/>
      <c r="AF10" s="22"/>
      <c r="AG10" s="22"/>
      <c r="AH10" s="22"/>
      <c r="AI10" s="22"/>
      <c r="AJ10" s="22"/>
      <c r="AK10" s="2"/>
      <c r="AL10" s="22">
        <f>データ!V6</f>
        <v>56</v>
      </c>
      <c r="AM10" s="22"/>
      <c r="AN10" s="22"/>
      <c r="AO10" s="22"/>
      <c r="AP10" s="22"/>
      <c r="AQ10" s="22"/>
      <c r="AR10" s="22"/>
      <c r="AS10" s="22"/>
      <c r="AT10" s="7">
        <f>データ!W6</f>
        <v>2.e-002</v>
      </c>
      <c r="AU10" s="7"/>
      <c r="AV10" s="7"/>
      <c r="AW10" s="7"/>
      <c r="AX10" s="7"/>
      <c r="AY10" s="7"/>
      <c r="AZ10" s="7"/>
      <c r="BA10" s="7"/>
      <c r="BB10" s="7">
        <f>データ!X6</f>
        <v>2800</v>
      </c>
      <c r="BC10" s="7"/>
      <c r="BD10" s="7"/>
      <c r="BE10" s="7"/>
      <c r="BF10" s="7"/>
      <c r="BG10" s="7"/>
      <c r="BH10" s="7"/>
      <c r="BI10" s="7"/>
      <c r="BJ10" s="2"/>
      <c r="BK10" s="2"/>
      <c r="BL10" s="30" t="s">
        <v>41</v>
      </c>
      <c r="BM10" s="40"/>
      <c r="BN10" s="47" t="s">
        <v>31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46</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47</v>
      </c>
    </row>
    <row r="84" spans="1:78">
      <c r="C84" s="2"/>
    </row>
    <row r="85" spans="1:78" hidden="1">
      <c r="B85" s="12" t="s">
        <v>48</v>
      </c>
      <c r="C85" s="12"/>
      <c r="D85" s="12"/>
      <c r="E85" s="12" t="s">
        <v>50</v>
      </c>
      <c r="F85" s="12" t="s">
        <v>51</v>
      </c>
      <c r="G85" s="12" t="s">
        <v>52</v>
      </c>
      <c r="H85" s="12" t="s">
        <v>45</v>
      </c>
      <c r="I85" s="12" t="s">
        <v>9</v>
      </c>
      <c r="J85" s="12" t="s">
        <v>53</v>
      </c>
      <c r="K85" s="12" t="s">
        <v>54</v>
      </c>
      <c r="L85" s="12" t="s">
        <v>35</v>
      </c>
      <c r="M85" s="12" t="s">
        <v>39</v>
      </c>
      <c r="N85" s="12" t="s">
        <v>55</v>
      </c>
      <c r="O85" s="12" t="s">
        <v>57</v>
      </c>
    </row>
    <row r="86" spans="1:78" hidden="1">
      <c r="B86" s="12"/>
      <c r="C86" s="12"/>
      <c r="D86" s="12"/>
      <c r="E86" s="12" t="str">
        <f>データ!AI6</f>
        <v/>
      </c>
      <c r="F86" s="12" t="s">
        <v>42</v>
      </c>
      <c r="G86" s="12" t="s">
        <v>42</v>
      </c>
      <c r="H86" s="12" t="str">
        <f>データ!BP6</f>
        <v>【860.68】</v>
      </c>
      <c r="I86" s="12" t="str">
        <f>データ!CA6</f>
        <v>【52.12】</v>
      </c>
      <c r="J86" s="12" t="str">
        <f>データ!CL6</f>
        <v>【299.14】</v>
      </c>
      <c r="K86" s="12" t="str">
        <f>データ!CW6</f>
        <v>【50.35】</v>
      </c>
      <c r="L86" s="12" t="str">
        <f>データ!DH6</f>
        <v>【81.14】</v>
      </c>
      <c r="M86" s="12" t="s">
        <v>42</v>
      </c>
      <c r="N86" s="12" t="s">
        <v>42</v>
      </c>
      <c r="O86" s="12" t="str">
        <f>データ!EO6</f>
        <v>【-】</v>
      </c>
    </row>
  </sheetData>
  <sheetProtection algorithmName="SHA-512" hashValue="GxEC98vvLTwumWYOs9xVukNpfNPqJulwrQG8aS9UEca/zBjDtOVbGUIUj9qm6xz/lS5GvvICoitX0ytzk+V1Gg==" saltValue="/S+x5epYM8gc2i4JWXc1e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58</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60</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34</v>
      </c>
      <c r="C3" s="62" t="s">
        <v>62</v>
      </c>
      <c r="D3" s="62" t="s">
        <v>63</v>
      </c>
      <c r="E3" s="62" t="s">
        <v>5</v>
      </c>
      <c r="F3" s="62" t="s">
        <v>4</v>
      </c>
      <c r="G3" s="62" t="s">
        <v>27</v>
      </c>
      <c r="H3" s="68" t="s">
        <v>59</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64</v>
      </c>
      <c r="B4" s="63"/>
      <c r="C4" s="63"/>
      <c r="D4" s="63"/>
      <c r="E4" s="63"/>
      <c r="F4" s="63"/>
      <c r="G4" s="63"/>
      <c r="H4" s="69"/>
      <c r="I4" s="72"/>
      <c r="J4" s="72"/>
      <c r="K4" s="72"/>
      <c r="L4" s="72"/>
      <c r="M4" s="72"/>
      <c r="N4" s="72"/>
      <c r="O4" s="72"/>
      <c r="P4" s="72"/>
      <c r="Q4" s="72"/>
      <c r="R4" s="72"/>
      <c r="S4" s="72"/>
      <c r="T4" s="72"/>
      <c r="U4" s="72"/>
      <c r="V4" s="72"/>
      <c r="W4" s="72"/>
      <c r="X4" s="77"/>
      <c r="Y4" s="80" t="s">
        <v>26</v>
      </c>
      <c r="Z4" s="80"/>
      <c r="AA4" s="80"/>
      <c r="AB4" s="80"/>
      <c r="AC4" s="80"/>
      <c r="AD4" s="80"/>
      <c r="AE4" s="80"/>
      <c r="AF4" s="80"/>
      <c r="AG4" s="80"/>
      <c r="AH4" s="80"/>
      <c r="AI4" s="80"/>
      <c r="AJ4" s="80" t="s">
        <v>49</v>
      </c>
      <c r="AK4" s="80"/>
      <c r="AL4" s="80"/>
      <c r="AM4" s="80"/>
      <c r="AN4" s="80"/>
      <c r="AO4" s="80"/>
      <c r="AP4" s="80"/>
      <c r="AQ4" s="80"/>
      <c r="AR4" s="80"/>
      <c r="AS4" s="80"/>
      <c r="AT4" s="80"/>
      <c r="AU4" s="80" t="s">
        <v>29</v>
      </c>
      <c r="AV4" s="80"/>
      <c r="AW4" s="80"/>
      <c r="AX4" s="80"/>
      <c r="AY4" s="80"/>
      <c r="AZ4" s="80"/>
      <c r="BA4" s="80"/>
      <c r="BB4" s="80"/>
      <c r="BC4" s="80"/>
      <c r="BD4" s="80"/>
      <c r="BE4" s="80"/>
      <c r="BF4" s="80" t="s">
        <v>66</v>
      </c>
      <c r="BG4" s="80"/>
      <c r="BH4" s="80"/>
      <c r="BI4" s="80"/>
      <c r="BJ4" s="80"/>
      <c r="BK4" s="80"/>
      <c r="BL4" s="80"/>
      <c r="BM4" s="80"/>
      <c r="BN4" s="80"/>
      <c r="BO4" s="80"/>
      <c r="BP4" s="80"/>
      <c r="BQ4" s="80" t="s">
        <v>15</v>
      </c>
      <c r="BR4" s="80"/>
      <c r="BS4" s="80"/>
      <c r="BT4" s="80"/>
      <c r="BU4" s="80"/>
      <c r="BV4" s="80"/>
      <c r="BW4" s="80"/>
      <c r="BX4" s="80"/>
      <c r="BY4" s="80"/>
      <c r="BZ4" s="80"/>
      <c r="CA4" s="80"/>
      <c r="CB4" s="80" t="s">
        <v>65</v>
      </c>
      <c r="CC4" s="80"/>
      <c r="CD4" s="80"/>
      <c r="CE4" s="80"/>
      <c r="CF4" s="80"/>
      <c r="CG4" s="80"/>
      <c r="CH4" s="80"/>
      <c r="CI4" s="80"/>
      <c r="CJ4" s="80"/>
      <c r="CK4" s="80"/>
      <c r="CL4" s="80"/>
      <c r="CM4" s="80" t="s">
        <v>1</v>
      </c>
      <c r="CN4" s="80"/>
      <c r="CO4" s="80"/>
      <c r="CP4" s="80"/>
      <c r="CQ4" s="80"/>
      <c r="CR4" s="80"/>
      <c r="CS4" s="80"/>
      <c r="CT4" s="80"/>
      <c r="CU4" s="80"/>
      <c r="CV4" s="80"/>
      <c r="CW4" s="80"/>
      <c r="CX4" s="80" t="s">
        <v>67</v>
      </c>
      <c r="CY4" s="80"/>
      <c r="CZ4" s="80"/>
      <c r="DA4" s="80"/>
      <c r="DB4" s="80"/>
      <c r="DC4" s="80"/>
      <c r="DD4" s="80"/>
      <c r="DE4" s="80"/>
      <c r="DF4" s="80"/>
      <c r="DG4" s="80"/>
      <c r="DH4" s="80"/>
      <c r="DI4" s="80" t="s">
        <v>68</v>
      </c>
      <c r="DJ4" s="80"/>
      <c r="DK4" s="80"/>
      <c r="DL4" s="80"/>
      <c r="DM4" s="80"/>
      <c r="DN4" s="80"/>
      <c r="DO4" s="80"/>
      <c r="DP4" s="80"/>
      <c r="DQ4" s="80"/>
      <c r="DR4" s="80"/>
      <c r="DS4" s="80"/>
      <c r="DT4" s="80" t="s">
        <v>69</v>
      </c>
      <c r="DU4" s="80"/>
      <c r="DV4" s="80"/>
      <c r="DW4" s="80"/>
      <c r="DX4" s="80"/>
      <c r="DY4" s="80"/>
      <c r="DZ4" s="80"/>
      <c r="EA4" s="80"/>
      <c r="EB4" s="80"/>
      <c r="EC4" s="80"/>
      <c r="ED4" s="80"/>
      <c r="EE4" s="80" t="s">
        <v>70</v>
      </c>
      <c r="EF4" s="80"/>
      <c r="EG4" s="80"/>
      <c r="EH4" s="80"/>
      <c r="EI4" s="80"/>
      <c r="EJ4" s="80"/>
      <c r="EK4" s="80"/>
      <c r="EL4" s="80"/>
      <c r="EM4" s="80"/>
      <c r="EN4" s="80"/>
      <c r="EO4" s="80"/>
    </row>
    <row r="5" spans="1:145">
      <c r="A5" s="60" t="s">
        <v>71</v>
      </c>
      <c r="B5" s="64"/>
      <c r="C5" s="64"/>
      <c r="D5" s="64"/>
      <c r="E5" s="64"/>
      <c r="F5" s="64"/>
      <c r="G5" s="64"/>
      <c r="H5" s="70" t="s">
        <v>61</v>
      </c>
      <c r="I5" s="70" t="s">
        <v>72</v>
      </c>
      <c r="J5" s="70" t="s">
        <v>73</v>
      </c>
      <c r="K5" s="70" t="s">
        <v>74</v>
      </c>
      <c r="L5" s="70" t="s">
        <v>75</v>
      </c>
      <c r="M5" s="70" t="s">
        <v>6</v>
      </c>
      <c r="N5" s="70" t="s">
        <v>76</v>
      </c>
      <c r="O5" s="70" t="s">
        <v>77</v>
      </c>
      <c r="P5" s="70" t="s">
        <v>78</v>
      </c>
      <c r="Q5" s="70" t="s">
        <v>79</v>
      </c>
      <c r="R5" s="70" t="s">
        <v>80</v>
      </c>
      <c r="S5" s="70" t="s">
        <v>81</v>
      </c>
      <c r="T5" s="70" t="s">
        <v>82</v>
      </c>
      <c r="U5" s="70" t="s">
        <v>0</v>
      </c>
      <c r="V5" s="70" t="s">
        <v>2</v>
      </c>
      <c r="W5" s="70" t="s">
        <v>83</v>
      </c>
      <c r="X5" s="70" t="s">
        <v>84</v>
      </c>
      <c r="Y5" s="70" t="s">
        <v>86</v>
      </c>
      <c r="Z5" s="70" t="s">
        <v>87</v>
      </c>
      <c r="AA5" s="70" t="s">
        <v>88</v>
      </c>
      <c r="AB5" s="70" t="s">
        <v>89</v>
      </c>
      <c r="AC5" s="70" t="s">
        <v>90</v>
      </c>
      <c r="AD5" s="70" t="s">
        <v>92</v>
      </c>
      <c r="AE5" s="70" t="s">
        <v>93</v>
      </c>
      <c r="AF5" s="70" t="s">
        <v>94</v>
      </c>
      <c r="AG5" s="70" t="s">
        <v>95</v>
      </c>
      <c r="AH5" s="70" t="s">
        <v>96</v>
      </c>
      <c r="AI5" s="70" t="s">
        <v>48</v>
      </c>
      <c r="AJ5" s="70" t="s">
        <v>86</v>
      </c>
      <c r="AK5" s="70" t="s">
        <v>87</v>
      </c>
      <c r="AL5" s="70" t="s">
        <v>88</v>
      </c>
      <c r="AM5" s="70" t="s">
        <v>89</v>
      </c>
      <c r="AN5" s="70" t="s">
        <v>90</v>
      </c>
      <c r="AO5" s="70" t="s">
        <v>92</v>
      </c>
      <c r="AP5" s="70" t="s">
        <v>93</v>
      </c>
      <c r="AQ5" s="70" t="s">
        <v>94</v>
      </c>
      <c r="AR5" s="70" t="s">
        <v>95</v>
      </c>
      <c r="AS5" s="70" t="s">
        <v>96</v>
      </c>
      <c r="AT5" s="70" t="s">
        <v>91</v>
      </c>
      <c r="AU5" s="70" t="s">
        <v>86</v>
      </c>
      <c r="AV5" s="70" t="s">
        <v>87</v>
      </c>
      <c r="AW5" s="70" t="s">
        <v>88</v>
      </c>
      <c r="AX5" s="70" t="s">
        <v>89</v>
      </c>
      <c r="AY5" s="70" t="s">
        <v>90</v>
      </c>
      <c r="AZ5" s="70" t="s">
        <v>92</v>
      </c>
      <c r="BA5" s="70" t="s">
        <v>93</v>
      </c>
      <c r="BB5" s="70" t="s">
        <v>94</v>
      </c>
      <c r="BC5" s="70" t="s">
        <v>95</v>
      </c>
      <c r="BD5" s="70" t="s">
        <v>96</v>
      </c>
      <c r="BE5" s="70" t="s">
        <v>91</v>
      </c>
      <c r="BF5" s="70" t="s">
        <v>86</v>
      </c>
      <c r="BG5" s="70" t="s">
        <v>87</v>
      </c>
      <c r="BH5" s="70" t="s">
        <v>88</v>
      </c>
      <c r="BI5" s="70" t="s">
        <v>89</v>
      </c>
      <c r="BJ5" s="70" t="s">
        <v>90</v>
      </c>
      <c r="BK5" s="70" t="s">
        <v>92</v>
      </c>
      <c r="BL5" s="70" t="s">
        <v>93</v>
      </c>
      <c r="BM5" s="70" t="s">
        <v>94</v>
      </c>
      <c r="BN5" s="70" t="s">
        <v>95</v>
      </c>
      <c r="BO5" s="70" t="s">
        <v>96</v>
      </c>
      <c r="BP5" s="70" t="s">
        <v>91</v>
      </c>
      <c r="BQ5" s="70" t="s">
        <v>86</v>
      </c>
      <c r="BR5" s="70" t="s">
        <v>87</v>
      </c>
      <c r="BS5" s="70" t="s">
        <v>88</v>
      </c>
      <c r="BT5" s="70" t="s">
        <v>89</v>
      </c>
      <c r="BU5" s="70" t="s">
        <v>90</v>
      </c>
      <c r="BV5" s="70" t="s">
        <v>92</v>
      </c>
      <c r="BW5" s="70" t="s">
        <v>93</v>
      </c>
      <c r="BX5" s="70" t="s">
        <v>94</v>
      </c>
      <c r="BY5" s="70" t="s">
        <v>95</v>
      </c>
      <c r="BZ5" s="70" t="s">
        <v>96</v>
      </c>
      <c r="CA5" s="70" t="s">
        <v>91</v>
      </c>
      <c r="CB5" s="70" t="s">
        <v>86</v>
      </c>
      <c r="CC5" s="70" t="s">
        <v>87</v>
      </c>
      <c r="CD5" s="70" t="s">
        <v>88</v>
      </c>
      <c r="CE5" s="70" t="s">
        <v>89</v>
      </c>
      <c r="CF5" s="70" t="s">
        <v>90</v>
      </c>
      <c r="CG5" s="70" t="s">
        <v>92</v>
      </c>
      <c r="CH5" s="70" t="s">
        <v>93</v>
      </c>
      <c r="CI5" s="70" t="s">
        <v>94</v>
      </c>
      <c r="CJ5" s="70" t="s">
        <v>95</v>
      </c>
      <c r="CK5" s="70" t="s">
        <v>96</v>
      </c>
      <c r="CL5" s="70" t="s">
        <v>91</v>
      </c>
      <c r="CM5" s="70" t="s">
        <v>86</v>
      </c>
      <c r="CN5" s="70" t="s">
        <v>87</v>
      </c>
      <c r="CO5" s="70" t="s">
        <v>88</v>
      </c>
      <c r="CP5" s="70" t="s">
        <v>89</v>
      </c>
      <c r="CQ5" s="70" t="s">
        <v>90</v>
      </c>
      <c r="CR5" s="70" t="s">
        <v>92</v>
      </c>
      <c r="CS5" s="70" t="s">
        <v>93</v>
      </c>
      <c r="CT5" s="70" t="s">
        <v>94</v>
      </c>
      <c r="CU5" s="70" t="s">
        <v>95</v>
      </c>
      <c r="CV5" s="70" t="s">
        <v>96</v>
      </c>
      <c r="CW5" s="70" t="s">
        <v>91</v>
      </c>
      <c r="CX5" s="70" t="s">
        <v>86</v>
      </c>
      <c r="CY5" s="70" t="s">
        <v>87</v>
      </c>
      <c r="CZ5" s="70" t="s">
        <v>88</v>
      </c>
      <c r="DA5" s="70" t="s">
        <v>89</v>
      </c>
      <c r="DB5" s="70" t="s">
        <v>90</v>
      </c>
      <c r="DC5" s="70" t="s">
        <v>92</v>
      </c>
      <c r="DD5" s="70" t="s">
        <v>93</v>
      </c>
      <c r="DE5" s="70" t="s">
        <v>94</v>
      </c>
      <c r="DF5" s="70" t="s">
        <v>95</v>
      </c>
      <c r="DG5" s="70" t="s">
        <v>96</v>
      </c>
      <c r="DH5" s="70" t="s">
        <v>91</v>
      </c>
      <c r="DI5" s="70" t="s">
        <v>86</v>
      </c>
      <c r="DJ5" s="70" t="s">
        <v>87</v>
      </c>
      <c r="DK5" s="70" t="s">
        <v>88</v>
      </c>
      <c r="DL5" s="70" t="s">
        <v>89</v>
      </c>
      <c r="DM5" s="70" t="s">
        <v>90</v>
      </c>
      <c r="DN5" s="70" t="s">
        <v>92</v>
      </c>
      <c r="DO5" s="70" t="s">
        <v>93</v>
      </c>
      <c r="DP5" s="70" t="s">
        <v>94</v>
      </c>
      <c r="DQ5" s="70" t="s">
        <v>95</v>
      </c>
      <c r="DR5" s="70" t="s">
        <v>96</v>
      </c>
      <c r="DS5" s="70" t="s">
        <v>91</v>
      </c>
      <c r="DT5" s="70" t="s">
        <v>86</v>
      </c>
      <c r="DU5" s="70" t="s">
        <v>87</v>
      </c>
      <c r="DV5" s="70" t="s">
        <v>88</v>
      </c>
      <c r="DW5" s="70" t="s">
        <v>89</v>
      </c>
      <c r="DX5" s="70" t="s">
        <v>90</v>
      </c>
      <c r="DY5" s="70" t="s">
        <v>92</v>
      </c>
      <c r="DZ5" s="70" t="s">
        <v>93</v>
      </c>
      <c r="EA5" s="70" t="s">
        <v>94</v>
      </c>
      <c r="EB5" s="70" t="s">
        <v>95</v>
      </c>
      <c r="EC5" s="70" t="s">
        <v>96</v>
      </c>
      <c r="ED5" s="70" t="s">
        <v>91</v>
      </c>
      <c r="EE5" s="70" t="s">
        <v>86</v>
      </c>
      <c r="EF5" s="70" t="s">
        <v>87</v>
      </c>
      <c r="EG5" s="70" t="s">
        <v>88</v>
      </c>
      <c r="EH5" s="70" t="s">
        <v>89</v>
      </c>
      <c r="EI5" s="70" t="s">
        <v>90</v>
      </c>
      <c r="EJ5" s="70" t="s">
        <v>92</v>
      </c>
      <c r="EK5" s="70" t="s">
        <v>93</v>
      </c>
      <c r="EL5" s="70" t="s">
        <v>94</v>
      </c>
      <c r="EM5" s="70" t="s">
        <v>95</v>
      </c>
      <c r="EN5" s="70" t="s">
        <v>96</v>
      </c>
      <c r="EO5" s="70" t="s">
        <v>91</v>
      </c>
    </row>
    <row r="6" spans="1:145" s="59" customFormat="1">
      <c r="A6" s="60" t="s">
        <v>97</v>
      </c>
      <c r="B6" s="65">
        <f t="shared" ref="B6:X6" si="1">B7</f>
        <v>2018</v>
      </c>
      <c r="C6" s="65">
        <f t="shared" si="1"/>
        <v>35246</v>
      </c>
      <c r="D6" s="65">
        <f t="shared" si="1"/>
        <v>47</v>
      </c>
      <c r="E6" s="65">
        <f t="shared" si="1"/>
        <v>18</v>
      </c>
      <c r="F6" s="65">
        <f t="shared" si="1"/>
        <v>1</v>
      </c>
      <c r="G6" s="65">
        <f t="shared" si="1"/>
        <v>0</v>
      </c>
      <c r="H6" s="65" t="str">
        <f t="shared" si="1"/>
        <v>岩手県　一戸町</v>
      </c>
      <c r="I6" s="65" t="str">
        <f t="shared" si="1"/>
        <v>法非適用</v>
      </c>
      <c r="J6" s="65" t="str">
        <f t="shared" si="1"/>
        <v>下水道事業</v>
      </c>
      <c r="K6" s="65" t="str">
        <f t="shared" si="1"/>
        <v>個別排水処理</v>
      </c>
      <c r="L6" s="65" t="str">
        <f t="shared" si="1"/>
        <v>L2</v>
      </c>
      <c r="M6" s="65" t="str">
        <f t="shared" si="1"/>
        <v>非設置</v>
      </c>
      <c r="N6" s="73" t="str">
        <f t="shared" si="1"/>
        <v>-</v>
      </c>
      <c r="O6" s="73" t="str">
        <f t="shared" si="1"/>
        <v>該当数値なし</v>
      </c>
      <c r="P6" s="73">
        <f t="shared" si="1"/>
        <v>0.45</v>
      </c>
      <c r="Q6" s="73">
        <f t="shared" si="1"/>
        <v>100</v>
      </c>
      <c r="R6" s="73">
        <f t="shared" si="1"/>
        <v>3672</v>
      </c>
      <c r="S6" s="73">
        <f t="shared" si="1"/>
        <v>12570</v>
      </c>
      <c r="T6" s="73">
        <f t="shared" si="1"/>
        <v>300.02999999999997</v>
      </c>
      <c r="U6" s="73">
        <f t="shared" si="1"/>
        <v>41.9</v>
      </c>
      <c r="V6" s="73">
        <f t="shared" si="1"/>
        <v>56</v>
      </c>
      <c r="W6" s="73">
        <f t="shared" si="1"/>
        <v>2.e-002</v>
      </c>
      <c r="X6" s="73">
        <f t="shared" si="1"/>
        <v>2800</v>
      </c>
      <c r="Y6" s="81">
        <f t="shared" ref="Y6:AH6" si="2">IF(Y7="",NA(),Y7)</f>
        <v>50</v>
      </c>
      <c r="Z6" s="81">
        <f t="shared" si="2"/>
        <v>45.44</v>
      </c>
      <c r="AA6" s="81">
        <f t="shared" si="2"/>
        <v>48.38</v>
      </c>
      <c r="AB6" s="81">
        <f t="shared" si="2"/>
        <v>63.3</v>
      </c>
      <c r="AC6" s="81">
        <f t="shared" si="2"/>
        <v>52.92</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1289.17</v>
      </c>
      <c r="BG6" s="81">
        <f t="shared" si="5"/>
        <v>1222.6600000000001</v>
      </c>
      <c r="BH6" s="81">
        <f t="shared" si="5"/>
        <v>695.03</v>
      </c>
      <c r="BI6" s="81">
        <f t="shared" si="5"/>
        <v>584.74</v>
      </c>
      <c r="BJ6" s="81">
        <f t="shared" si="5"/>
        <v>414.83</v>
      </c>
      <c r="BK6" s="81">
        <f t="shared" si="5"/>
        <v>701.33</v>
      </c>
      <c r="BL6" s="81">
        <f t="shared" si="5"/>
        <v>663.76</v>
      </c>
      <c r="BM6" s="81">
        <f t="shared" si="5"/>
        <v>566.35</v>
      </c>
      <c r="BN6" s="81">
        <f t="shared" si="5"/>
        <v>888.8</v>
      </c>
      <c r="BO6" s="81">
        <f t="shared" si="5"/>
        <v>855.65</v>
      </c>
      <c r="BP6" s="73" t="str">
        <f>IF(BP7="","",IF(BP7="-","【-】","【"&amp;SUBSTITUTE(TEXT(BP7,"#,##0.00"),"-","△")&amp;"】"))</f>
        <v>【860.68】</v>
      </c>
      <c r="BQ6" s="81">
        <f t="shared" ref="BQ6:BZ6" si="6">IF(BQ7="",NA(),BQ7)</f>
        <v>67.56</v>
      </c>
      <c r="BR6" s="81">
        <f t="shared" si="6"/>
        <v>59.79</v>
      </c>
      <c r="BS6" s="81">
        <f t="shared" si="6"/>
        <v>88.22</v>
      </c>
      <c r="BT6" s="81">
        <f t="shared" si="6"/>
        <v>92.91</v>
      </c>
      <c r="BU6" s="81">
        <f t="shared" si="6"/>
        <v>101.8</v>
      </c>
      <c r="BV6" s="81">
        <f t="shared" si="6"/>
        <v>53.48</v>
      </c>
      <c r="BW6" s="81">
        <f t="shared" si="6"/>
        <v>53.76</v>
      </c>
      <c r="BX6" s="81">
        <f t="shared" si="6"/>
        <v>52.27</v>
      </c>
      <c r="BY6" s="81">
        <f t="shared" si="6"/>
        <v>52.55</v>
      </c>
      <c r="BZ6" s="81">
        <f t="shared" si="6"/>
        <v>52.23</v>
      </c>
      <c r="CA6" s="73" t="str">
        <f>IF(CA7="","",IF(CA7="-","【-】","【"&amp;SUBSTITUTE(TEXT(CA7,"#,##0.00"),"-","△")&amp;"】"))</f>
        <v>【52.12】</v>
      </c>
      <c r="CB6" s="81">
        <f t="shared" ref="CB6:CK6" si="7">IF(CB7="",NA(),CB7)</f>
        <v>184.61</v>
      </c>
      <c r="CC6" s="81">
        <f t="shared" si="7"/>
        <v>192.68</v>
      </c>
      <c r="CD6" s="81">
        <f t="shared" si="7"/>
        <v>128.79</v>
      </c>
      <c r="CE6" s="81">
        <f t="shared" si="7"/>
        <v>128.69</v>
      </c>
      <c r="CF6" s="81">
        <f t="shared" si="7"/>
        <v>119.75</v>
      </c>
      <c r="CG6" s="81">
        <f t="shared" si="7"/>
        <v>277.29000000000002</v>
      </c>
      <c r="CH6" s="81">
        <f t="shared" si="7"/>
        <v>275.25</v>
      </c>
      <c r="CI6" s="81">
        <f t="shared" si="7"/>
        <v>291.01</v>
      </c>
      <c r="CJ6" s="81">
        <f t="shared" si="7"/>
        <v>292.45</v>
      </c>
      <c r="CK6" s="81">
        <f t="shared" si="7"/>
        <v>294.05</v>
      </c>
      <c r="CL6" s="73" t="str">
        <f>IF(CL7="","",IF(CL7="-","【-】","【"&amp;SUBSTITUTE(TEXT(CL7,"#,##0.00"),"-","△")&amp;"】"))</f>
        <v>【299.14】</v>
      </c>
      <c r="CM6" s="81">
        <f t="shared" ref="CM6:CV6" si="8">IF(CM7="",NA(),CM7)</f>
        <v>71.430000000000007</v>
      </c>
      <c r="CN6" s="81">
        <f t="shared" si="8"/>
        <v>76.19</v>
      </c>
      <c r="CO6" s="81">
        <f t="shared" si="8"/>
        <v>80.95</v>
      </c>
      <c r="CP6" s="81">
        <f t="shared" si="8"/>
        <v>80.95</v>
      </c>
      <c r="CQ6" s="81">
        <f t="shared" si="8"/>
        <v>80.95</v>
      </c>
      <c r="CR6" s="81">
        <f t="shared" si="8"/>
        <v>52.52</v>
      </c>
      <c r="CS6" s="81">
        <f t="shared" si="8"/>
        <v>54.14</v>
      </c>
      <c r="CT6" s="81">
        <f t="shared" si="8"/>
        <v>132.99</v>
      </c>
      <c r="CU6" s="81">
        <f t="shared" si="8"/>
        <v>51.71</v>
      </c>
      <c r="CV6" s="81">
        <f t="shared" si="8"/>
        <v>50.56</v>
      </c>
      <c r="CW6" s="73" t="str">
        <f>IF(CW7="","",IF(CW7="-","【-】","【"&amp;SUBSTITUTE(TEXT(CW7,"#,##0.00"),"-","△")&amp;"】"))</f>
        <v>【50.35】</v>
      </c>
      <c r="CX6" s="81">
        <f t="shared" ref="CX6:DG6" si="9">IF(CX7="",NA(),CX7)</f>
        <v>100</v>
      </c>
      <c r="CY6" s="81">
        <f t="shared" si="9"/>
        <v>100</v>
      </c>
      <c r="CZ6" s="81">
        <f t="shared" si="9"/>
        <v>100</v>
      </c>
      <c r="DA6" s="81">
        <f t="shared" si="9"/>
        <v>100</v>
      </c>
      <c r="DB6" s="81">
        <f t="shared" si="9"/>
        <v>100</v>
      </c>
      <c r="DC6" s="81">
        <f t="shared" si="9"/>
        <v>84.94</v>
      </c>
      <c r="DD6" s="81">
        <f t="shared" si="9"/>
        <v>84.69</v>
      </c>
      <c r="DE6" s="81">
        <f t="shared" si="9"/>
        <v>82.94</v>
      </c>
      <c r="DF6" s="81">
        <f t="shared" si="9"/>
        <v>82.91</v>
      </c>
      <c r="DG6" s="81">
        <f t="shared" si="9"/>
        <v>83.85</v>
      </c>
      <c r="DH6" s="73" t="str">
        <f>IF(DH7="","",IF(DH7="-","【-】","【"&amp;SUBSTITUTE(TEXT(DH7,"#,##0.00"),"-","△")&amp;"】"))</f>
        <v>【81.14】</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t="str">
        <f t="shared" ref="EE6:EN6" si="12">IF(EE7="",NA(),EE7)</f>
        <v>-</v>
      </c>
      <c r="EF6" s="81" t="str">
        <f t="shared" si="12"/>
        <v>-</v>
      </c>
      <c r="EG6" s="81" t="str">
        <f t="shared" si="12"/>
        <v>-</v>
      </c>
      <c r="EH6" s="81" t="str">
        <f t="shared" si="12"/>
        <v>-</v>
      </c>
      <c r="EI6" s="81" t="str">
        <f t="shared" si="12"/>
        <v>-</v>
      </c>
      <c r="EJ6" s="81" t="str">
        <f t="shared" si="12"/>
        <v>-</v>
      </c>
      <c r="EK6" s="81" t="str">
        <f t="shared" si="12"/>
        <v>-</v>
      </c>
      <c r="EL6" s="81" t="str">
        <f t="shared" si="12"/>
        <v>-</v>
      </c>
      <c r="EM6" s="81" t="str">
        <f t="shared" si="12"/>
        <v>-</v>
      </c>
      <c r="EN6" s="81" t="str">
        <f t="shared" si="12"/>
        <v>-</v>
      </c>
      <c r="EO6" s="73" t="str">
        <f>IF(EO7="","",IF(EO7="-","【-】","【"&amp;SUBSTITUTE(TEXT(EO7,"#,##0.00"),"-","△")&amp;"】"))</f>
        <v>【-】</v>
      </c>
    </row>
    <row r="7" spans="1:145" s="59" customFormat="1">
      <c r="A7" s="60"/>
      <c r="B7" s="66">
        <v>2018</v>
      </c>
      <c r="C7" s="66">
        <v>35246</v>
      </c>
      <c r="D7" s="66">
        <v>47</v>
      </c>
      <c r="E7" s="66">
        <v>18</v>
      </c>
      <c r="F7" s="66">
        <v>1</v>
      </c>
      <c r="G7" s="66">
        <v>0</v>
      </c>
      <c r="H7" s="66" t="s">
        <v>98</v>
      </c>
      <c r="I7" s="66" t="s">
        <v>99</v>
      </c>
      <c r="J7" s="66" t="s">
        <v>100</v>
      </c>
      <c r="K7" s="66" t="s">
        <v>36</v>
      </c>
      <c r="L7" s="66" t="s">
        <v>85</v>
      </c>
      <c r="M7" s="66" t="s">
        <v>101</v>
      </c>
      <c r="N7" s="74" t="s">
        <v>42</v>
      </c>
      <c r="O7" s="74" t="s">
        <v>102</v>
      </c>
      <c r="P7" s="74">
        <v>0.45</v>
      </c>
      <c r="Q7" s="74">
        <v>100</v>
      </c>
      <c r="R7" s="74">
        <v>3672</v>
      </c>
      <c r="S7" s="74">
        <v>12570</v>
      </c>
      <c r="T7" s="74">
        <v>300.02999999999997</v>
      </c>
      <c r="U7" s="74">
        <v>41.9</v>
      </c>
      <c r="V7" s="74">
        <v>56</v>
      </c>
      <c r="W7" s="74">
        <v>2.e-002</v>
      </c>
      <c r="X7" s="74">
        <v>2800</v>
      </c>
      <c r="Y7" s="74">
        <v>50</v>
      </c>
      <c r="Z7" s="74">
        <v>45.44</v>
      </c>
      <c r="AA7" s="74">
        <v>48.38</v>
      </c>
      <c r="AB7" s="74">
        <v>63.3</v>
      </c>
      <c r="AC7" s="74">
        <v>52.92</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1289.17</v>
      </c>
      <c r="BG7" s="74">
        <v>1222.6600000000001</v>
      </c>
      <c r="BH7" s="74">
        <v>695.03</v>
      </c>
      <c r="BI7" s="74">
        <v>584.74</v>
      </c>
      <c r="BJ7" s="74">
        <v>414.83</v>
      </c>
      <c r="BK7" s="74">
        <v>701.33</v>
      </c>
      <c r="BL7" s="74">
        <v>663.76</v>
      </c>
      <c r="BM7" s="74">
        <v>566.35</v>
      </c>
      <c r="BN7" s="74">
        <v>888.8</v>
      </c>
      <c r="BO7" s="74">
        <v>855.65</v>
      </c>
      <c r="BP7" s="74">
        <v>860.68</v>
      </c>
      <c r="BQ7" s="74">
        <v>67.56</v>
      </c>
      <c r="BR7" s="74">
        <v>59.79</v>
      </c>
      <c r="BS7" s="74">
        <v>88.22</v>
      </c>
      <c r="BT7" s="74">
        <v>92.91</v>
      </c>
      <c r="BU7" s="74">
        <v>101.8</v>
      </c>
      <c r="BV7" s="74">
        <v>53.48</v>
      </c>
      <c r="BW7" s="74">
        <v>53.76</v>
      </c>
      <c r="BX7" s="74">
        <v>52.27</v>
      </c>
      <c r="BY7" s="74">
        <v>52.55</v>
      </c>
      <c r="BZ7" s="74">
        <v>52.23</v>
      </c>
      <c r="CA7" s="74">
        <v>52.12</v>
      </c>
      <c r="CB7" s="74">
        <v>184.61</v>
      </c>
      <c r="CC7" s="74">
        <v>192.68</v>
      </c>
      <c r="CD7" s="74">
        <v>128.79</v>
      </c>
      <c r="CE7" s="74">
        <v>128.69</v>
      </c>
      <c r="CF7" s="74">
        <v>119.75</v>
      </c>
      <c r="CG7" s="74">
        <v>277.29000000000002</v>
      </c>
      <c r="CH7" s="74">
        <v>275.25</v>
      </c>
      <c r="CI7" s="74">
        <v>291.01</v>
      </c>
      <c r="CJ7" s="74">
        <v>292.45</v>
      </c>
      <c r="CK7" s="74">
        <v>294.05</v>
      </c>
      <c r="CL7" s="74">
        <v>299.14</v>
      </c>
      <c r="CM7" s="74">
        <v>71.430000000000007</v>
      </c>
      <c r="CN7" s="74">
        <v>76.19</v>
      </c>
      <c r="CO7" s="74">
        <v>80.95</v>
      </c>
      <c r="CP7" s="74">
        <v>80.95</v>
      </c>
      <c r="CQ7" s="74">
        <v>80.95</v>
      </c>
      <c r="CR7" s="74">
        <v>52.52</v>
      </c>
      <c r="CS7" s="74">
        <v>54.14</v>
      </c>
      <c r="CT7" s="74">
        <v>132.99</v>
      </c>
      <c r="CU7" s="74">
        <v>51.71</v>
      </c>
      <c r="CV7" s="74">
        <v>50.56</v>
      </c>
      <c r="CW7" s="74">
        <v>50.35</v>
      </c>
      <c r="CX7" s="74">
        <v>100</v>
      </c>
      <c r="CY7" s="74">
        <v>100</v>
      </c>
      <c r="CZ7" s="74">
        <v>100</v>
      </c>
      <c r="DA7" s="74">
        <v>100</v>
      </c>
      <c r="DB7" s="74">
        <v>100</v>
      </c>
      <c r="DC7" s="74">
        <v>84.94</v>
      </c>
      <c r="DD7" s="74">
        <v>84.69</v>
      </c>
      <c r="DE7" s="74">
        <v>82.94</v>
      </c>
      <c r="DF7" s="74">
        <v>82.91</v>
      </c>
      <c r="DG7" s="74">
        <v>83.85</v>
      </c>
      <c r="DH7" s="74">
        <v>81.14</v>
      </c>
      <c r="DI7" s="74"/>
      <c r="DJ7" s="74"/>
      <c r="DK7" s="74"/>
      <c r="DL7" s="74"/>
      <c r="DM7" s="74"/>
      <c r="DN7" s="74"/>
      <c r="DO7" s="74"/>
      <c r="DP7" s="74"/>
      <c r="DQ7" s="74"/>
      <c r="DR7" s="74"/>
      <c r="DS7" s="74"/>
      <c r="DT7" s="74"/>
      <c r="DU7" s="74"/>
      <c r="DV7" s="74"/>
      <c r="DW7" s="74"/>
      <c r="DX7" s="74"/>
      <c r="DY7" s="74"/>
      <c r="DZ7" s="74"/>
      <c r="EA7" s="74"/>
      <c r="EB7" s="74"/>
      <c r="EC7" s="74"/>
      <c r="ED7" s="74"/>
      <c r="EE7" s="74" t="s">
        <v>42</v>
      </c>
      <c r="EF7" s="74" t="s">
        <v>42</v>
      </c>
      <c r="EG7" s="74" t="s">
        <v>42</v>
      </c>
      <c r="EH7" s="74" t="s">
        <v>42</v>
      </c>
      <c r="EI7" s="74" t="s">
        <v>42</v>
      </c>
      <c r="EJ7" s="74" t="s">
        <v>42</v>
      </c>
      <c r="EK7" s="74" t="s">
        <v>42</v>
      </c>
      <c r="EL7" s="74" t="s">
        <v>42</v>
      </c>
      <c r="EM7" s="74" t="s">
        <v>42</v>
      </c>
      <c r="EN7" s="74" t="s">
        <v>42</v>
      </c>
      <c r="EO7" s="74" t="s">
        <v>42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大道 一馬</cp:lastModifiedBy>
  <dcterms:created xsi:type="dcterms:W3CDTF">2019-12-05T05:31:20Z</dcterms:created>
  <dcterms:modified xsi:type="dcterms:W3CDTF">2020-01-14T05:50:58Z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2020-01-14T05:50:58Z</vt:filetime>
  </property>
</Properties>
</file>