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03524fs\共有\水環境課\下水道係共有\15．地方公営企業関係\03 経営比較分析表\R1年度\33_一戸町\【経営比較分析表】2019_035246_47_1718\"/>
    </mc:Choice>
  </mc:AlternateContent>
  <xr:revisionPtr revIDLastSave="0" documentId="13_ncr:1_{9972C88B-0F0A-4F04-B89D-F6BA1BC4B1FD}" xr6:coauthVersionLast="44" xr6:coauthVersionMax="44" xr10:uidLastSave="{00000000-0000-0000-0000-000000000000}"/>
  <workbookProtection workbookAlgorithmName="SHA-512" workbookHashValue="m6fKZ0lnxpjwg8QY1NSJPddsMY8+7O3D9nhXtq0c4TY5vrgZHtK93Dq7XVzB4EDqUv/AJpCFR8Lhna6qtik+PQ==" workbookSaltValue="XrEMufH9g7lAtM32opeaT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P6" i="5"/>
  <c r="P10" i="4" s="1"/>
  <c r="O6" i="5"/>
  <c r="I10" i="4" s="1"/>
  <c r="N6" i="5"/>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B10" i="4"/>
  <c r="AL8" i="4"/>
  <c r="AD8" i="4"/>
  <c r="P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<sst xmlns="http://schemas.openxmlformats.org/spreadsheetml/2006/main" count="247" uniqueCount="120">
  <si>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</si>
  <si>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</si>
  <si>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</si>
  <si>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</si>
  <si>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</si>
  <si>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</si>
  <si>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</si>
  <si>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</si>
  <si>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</si>
  <si>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</si>
  <si>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</si>
  <si>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</si>
  <si>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</si>
  <si>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</si>
  <si>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</si>
  <si>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</si>
  <si>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</si>
  <si>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</si>
  <si>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</si>
  <si>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</si>
  <si>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</si>
  <si>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</si>
  <si>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</si>
  <si>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</si>
  <si>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</si>
  <si>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</si>
  <si>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</si>
  <si>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</si>
  <si>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</si>
  <si>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</si>
  <si>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</si>
  <si>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</si>
  <si>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</si>
  <si>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</si>
  <si>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</si>
  <si>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</si>
  <si>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</si>
  <si>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</si>
  <si>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</si>
  <si>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</si>
  <si>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</si>
  <si>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</si>
  <si>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</si>
  <si>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</si>
  <si>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</si>
  <si>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</si>
  <si>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</si>
  <si>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</si>
  <si>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</si>
  <si>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</si>
  <si>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</si>
  <si>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</si>
  <si>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</si>
  <si>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</si>
  <si>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</si>
  <si>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</si>
  <si>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</si>
  <si>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</si>
  <si>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</si>
  <si>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</si>
  <si>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</si>
  <si>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</si>
  <si>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</si>
  <si>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</si>
  <si>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</si>
  <si>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</si>
  <si>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</si>
  <si>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</si>
  <si>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</si>
  <si>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</si>
  <si>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</si>
  <si>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</si>
  <si>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</si>
  <si>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</si>
  <si>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</si>
  <si>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</si>
  <si>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</si>
  <si>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</si>
  <si>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</si>
  <si>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</si>
  <si>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</si>
  <si>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</si>
  <si>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</si>
  <si>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</si>
  <si>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</si>
  <si>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</si>
  <si>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</si>
  <si>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</si>
  <si>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</si>
  <si>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</si>
  <si>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</si>
  <si>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</si>
  <si>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</si>
  <si>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</si>
  <si>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</si>
  <si>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</si>
  <si>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</si>
  <si>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</si>
  <si>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一戸町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</si>
  <si>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</si>
  <si>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</si>
  <si>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</si>
  <si>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</si>
  <si>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</si>
  <si>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</si>
  <si>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</si>
  <si>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</si>
  <si>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</si>
  <si>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</si>
  <si>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</si>
  <si>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</si>
  <si>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</si>
  <si>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</si>
  <si>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</si>
  <si>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</si>
  <si>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</si>
  <si>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</si>
  <si>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①収益的収支比率については、今後の新たな設備投資は見込まれないことから、現状維持で推移すると予測される。
④企業債残高対事業規模比率については、当該事業における新たな設備投資は見込まれないため、今後は減少傾向を示すと予測される。
⑤経費回収率については、類似団体に比べ良好な値となっている。今後新たな設備投資が見込まれないため、現状維持で推移すると予測される。
⑥汚水処理原価については、類似団体に比べ良好な数値となっている。その大部分は元利償還金が占めるため、今後も現状維持での推移が予測される。
⑦施設利用率については、類似団体に比べ良好な数値となっている。今後新たな設備投資が見込まれないことから、今後も現状維持での推移が予測される。
⑧水洗化率については、類似団体に比べ良好な数値となっている。今後新たな設備投資が見込まれないことから、今後も現状維持での推移が予測される。</t>
    <phoneticPr fontId="4"/>
  </si>
  <si>
    <t>　浄化槽躯体の耐用年数については、実態として30～50年程度とされている（持続的な汚水処理システム構築に向けた都道府県構想マニュアルより）。
　個別生活排水処理事業は供用開始から21年経過したところであるが、老朽化による浄化槽躯体の更新を行った実績はない。</t>
    <phoneticPr fontId="4"/>
  </si>
  <si>
    <t>　個別排水処理事業については、既に整備事業を完了しており、今後収入、支出両面での大きな変化は見込まれない。
　経費回収率や汚水処理原価は、類似団体に比べ良好な値を示している。今後は施設の適正な維持管理を継続し、効率的な事業運営を図るものとする。</t>
    <rPh sb="87" eb="89">
      <t>コンゴ</t>
    </rPh>
    <rPh sb="90" eb="92">
      <t>シセツ</t>
    </rPh>
    <rPh sb="93" eb="95">
      <t>テキセイ</t>
    </rPh>
    <rPh sb="96" eb="98">
      <t>イジ</t>
    </rPh>
    <rPh sb="98" eb="100">
      <t>カンリ</t>
    </rPh>
    <rPh sb="101" eb="103">
      <t>ケイゾク</t>
    </rPh>
    <rPh sb="105" eb="108">
      <t>コウリツテキ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</si>
</sst>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8-4AB9-B038-1ECC9672D0D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C18-4AB9-B038-1ECC9672D0D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45.44</c:v>
                </c:pt>
                <c:pt idx="1">
                  <c:v>48.38</c:v>
                </c:pt>
                <c:pt idx="2">
                  <c:v>63.3</c:v>
                </c:pt>
                <c:pt idx="3">
                  <c:v>52.92</c:v>
                </c:pt>
                <c:pt idx="4">
                  <c:v>55.42</c:v>
                </c:pt>
              </c:numCache>
            </c:numRef>
          </c:val>
          <c:extLst>
            <c:ext xmlns:c16="http://schemas.microsoft.com/office/drawing/2014/chart" uri="{C3380CC4-5D6E-409C-BE32-E72D297353CC}">
              <c16:uniqueId val="{00000000-8171-4282-9961-2D59E68B01C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171-4282-9961-2D59E68B01C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28-454A-A172-78BF5C20E0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28-454A-A172-78BF5C20E0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54-43CE-8D2E-DE805267D6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54-43CE-8D2E-DE805267D6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0B-4BB0-81A5-28ADD9D88AF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0B-4BB0-81A5-28ADD9D88AF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55-4A34-BC89-449E662D704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55-4A34-BC89-449E662D704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1222.6600000000001</c:v>
                </c:pt>
                <c:pt idx="1">
                  <c:v>695.03</c:v>
                </c:pt>
                <c:pt idx="2">
                  <c:v>584.74</c:v>
                </c:pt>
                <c:pt idx="3">
                  <c:v>414.83</c:v>
                </c:pt>
                <c:pt idx="4">
                  <c:v>534.97</c:v>
                </c:pt>
              </c:numCache>
            </c:numRef>
          </c:val>
          <c:extLst>
            <c:ext xmlns:c16="http://schemas.microsoft.com/office/drawing/2014/chart" uri="{C3380CC4-5D6E-409C-BE32-E72D297353CC}">
              <c16:uniqueId val="{00000000-57BB-4496-AF02-4DE5AE33FB5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663.76</c:v>
                </c:pt>
                <c:pt idx="1">
                  <c:v>566.35</c:v>
                </c:pt>
                <c:pt idx="2">
                  <c:v>888.8</c:v>
                </c:pt>
                <c:pt idx="3">
                  <c:v>855.65</c:v>
                </c:pt>
                <c:pt idx="4">
                  <c:v>862.99</c:v>
                </c:pt>
              </c:numCache>
            </c:numRef>
          </c:val>
          <c:smooth val="0"/>
          <c:extLst>
            <c:ext xmlns:c16="http://schemas.microsoft.com/office/drawing/2014/chart" uri="{C3380CC4-5D6E-409C-BE32-E72D297353CC}">
              <c16:uniqueId val="{00000001-57BB-4496-AF02-4DE5AE33FB5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59.79</c:v>
                </c:pt>
                <c:pt idx="1">
                  <c:v>88.22</c:v>
                </c:pt>
                <c:pt idx="2">
                  <c:v>92.91</c:v>
                </c:pt>
                <c:pt idx="3">
                  <c:v>101.8</c:v>
                </c:pt>
                <c:pt idx="4">
                  <c:v>107.28</c:v>
                </c:pt>
              </c:numCache>
            </c:numRef>
          </c:val>
          <c:extLst>
            <c:ext xmlns:c16="http://schemas.microsoft.com/office/drawing/2014/chart" uri="{C3380CC4-5D6E-409C-BE32-E72D297353CC}">
              <c16:uniqueId val="{00000000-4A29-4347-BF17-5CE97A37733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53.76</c:v>
                </c:pt>
                <c:pt idx="1">
                  <c:v>52.27</c:v>
                </c:pt>
                <c:pt idx="2">
                  <c:v>52.55</c:v>
                </c:pt>
                <c:pt idx="3">
                  <c:v>52.23</c:v>
                </c:pt>
                <c:pt idx="4">
                  <c:v>50.06</c:v>
                </c:pt>
              </c:numCache>
            </c:numRef>
          </c:val>
          <c:smooth val="0"/>
          <c:extLst>
            <c:ext xmlns:c16="http://schemas.microsoft.com/office/drawing/2014/chart" uri="{C3380CC4-5D6E-409C-BE32-E72D297353CC}">
              <c16:uniqueId val="{00000001-4A29-4347-BF17-5CE97A37733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192.68</c:v>
                </c:pt>
                <c:pt idx="1">
                  <c:v>128.79</c:v>
                </c:pt>
                <c:pt idx="2">
                  <c:v>128.69</c:v>
                </c:pt>
                <c:pt idx="3">
                  <c:v>119.75</c:v>
                </c:pt>
                <c:pt idx="4">
                  <c:v>113.61</c:v>
                </c:pt>
              </c:numCache>
            </c:numRef>
          </c:val>
          <c:extLst>
            <c:ext xmlns:c16="http://schemas.microsoft.com/office/drawing/2014/chart" uri="{C3380CC4-5D6E-409C-BE32-E72D297353CC}">
              <c16:uniqueId val="{00000000-22CE-4705-94D3-9FC259F26A9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275.25</c:v>
                </c:pt>
                <c:pt idx="1">
                  <c:v>291.01</c:v>
                </c:pt>
                <c:pt idx="2">
                  <c:v>292.45</c:v>
                </c:pt>
                <c:pt idx="3">
                  <c:v>294.05</c:v>
                </c:pt>
                <c:pt idx="4">
                  <c:v>309.22000000000003</c:v>
                </c:pt>
              </c:numCache>
            </c:numRef>
          </c:val>
          <c:smooth val="0"/>
          <c:extLst>
            <c:ext xmlns:c16="http://schemas.microsoft.com/office/drawing/2014/chart" uri="{C3380CC4-5D6E-409C-BE32-E72D297353CC}">
              <c16:uniqueId val="{00000001-22CE-4705-94D3-9FC259F26A9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76.19</c:v>
                </c:pt>
                <c:pt idx="1">
                  <c:v>80.95</c:v>
                </c:pt>
                <c:pt idx="2">
                  <c:v>80.95</c:v>
                </c:pt>
                <c:pt idx="3">
                  <c:v>80.95</c:v>
                </c:pt>
                <c:pt idx="4">
                  <c:v>80.95</c:v>
                </c:pt>
              </c:numCache>
            </c:numRef>
          </c:val>
          <c:extLst>
            <c:ext xmlns:c16="http://schemas.microsoft.com/office/drawing/2014/chart" uri="{C3380CC4-5D6E-409C-BE32-E72D297353CC}">
              <c16:uniqueId val="{00000000-CBB7-4DA7-8AD9-73354DD0215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54.14</c:v>
                </c:pt>
                <c:pt idx="1">
                  <c:v>132.99</c:v>
                </c:pt>
                <c:pt idx="2">
                  <c:v>51.71</c:v>
                </c:pt>
                <c:pt idx="3">
                  <c:v>50.56</c:v>
                </c:pt>
                <c:pt idx="4">
                  <c:v>47.35</c:v>
                </c:pt>
              </c:numCache>
            </c:numRef>
          </c:val>
          <c:smooth val="0"/>
          <c:extLst>
            <c:ext xmlns:c16="http://schemas.microsoft.com/office/drawing/2014/chart" uri="{C3380CC4-5D6E-409C-BE32-E72D297353CC}">
              <c16:uniqueId val="{00000001-CBB7-4DA7-8AD9-73354DD0215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A9-4A21-8F6F-170C24B6E93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84.69</c:v>
                </c:pt>
                <c:pt idx="1">
                  <c:v>82.94</c:v>
                </c:pt>
                <c:pt idx="2">
                  <c:v>82.91</c:v>
                </c:pt>
                <c:pt idx="3">
                  <c:v>83.85</c:v>
                </c:pt>
                <c:pt idx="4">
                  <c:v>81.209999999999994</c:v>
                </c:pt>
              </c:numCache>
            </c:numRef>
          </c:val>
          <c:smooth val="0"/>
          <c:extLst>
            <c:ext xmlns:c16="http://schemas.microsoft.com/office/drawing/2014/chart" uri="{C3380CC4-5D6E-409C-BE32-E72D297353CC}">
              <c16:uniqueId val="{00000001-83A9-4A21-8F6F-170C24B6E93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5" zoomScaleNormal="5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岩手県　一戸町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4" t="s">
        <v>9</v>
      </c>
      <c r="BM7" s="5"/>
      <c r="BN7" s="5"/>
      <c r="BO7" s="5"/>
      <c r="BP7" s="5"/>
      <c r="BQ7" s="5"/>
      <c r="BR7" s="5"/>
      <c r="BS7" s="5"/>
      <c r="BT7" s="5"/>
      <c r="BU7" s="5"/>
      <c r="BV7" s="5"/>
      <c r="BW7" s="5"/>
      <c r="BX7" s="5"/>
      <c r="BY7" s="6"/>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個別排水処理</v>
      </c>
      <c r="Q8" s="66"/>
      <c r="R8" s="66"/>
      <c r="S8" s="66"/>
      <c r="T8" s="66"/>
      <c r="U8" s="66"/>
      <c r="V8" s="66"/>
      <c r="W8" s="66" t="str">
        <f>データ!L6</f>
        <v>L2</v>
      </c>
      <c r="X8" s="66"/>
      <c r="Y8" s="66"/>
      <c r="Z8" s="66"/>
      <c r="AA8" s="66"/>
      <c r="AB8" s="66"/>
      <c r="AC8" s="66"/>
      <c r="AD8" s="67" t="str">
        <f>データ!$M$6</f>
        <v>非設置</v>
      </c>
      <c r="AE8" s="67"/>
      <c r="AF8" s="67"/>
      <c r="AG8" s="67"/>
      <c r="AH8" s="67"/>
      <c r="AI8" s="67"/>
      <c r="AJ8" s="67"/>
      <c r="AK8" s="3"/>
      <c r="AL8" s="63">
        <f>データ!S6</f>
        <v>12210</v>
      </c>
      <c r="AM8" s="63"/>
      <c r="AN8" s="63"/>
      <c r="AO8" s="63"/>
      <c r="AP8" s="63"/>
      <c r="AQ8" s="63"/>
      <c r="AR8" s="63"/>
      <c r="AS8" s="63"/>
      <c r="AT8" s="62">
        <f>データ!T6</f>
        <v>300.02999999999997</v>
      </c>
      <c r="AU8" s="62"/>
      <c r="AV8" s="62"/>
      <c r="AW8" s="62"/>
      <c r="AX8" s="62"/>
      <c r="AY8" s="62"/>
      <c r="AZ8" s="62"/>
      <c r="BA8" s="62"/>
      <c r="BB8" s="62">
        <f>データ!U6</f>
        <v>40.700000000000003</v>
      </c>
      <c r="BC8" s="62"/>
      <c r="BD8" s="62"/>
      <c r="BE8" s="62"/>
      <c r="BF8" s="62"/>
      <c r="BG8" s="62"/>
      <c r="BH8" s="62"/>
      <c r="BI8" s="62"/>
      <c r="BJ8" s="3"/>
      <c r="BK8" s="3"/>
      <c r="BL8" s="64" t="s">
        <v>10</v>
      </c>
      <c r="BM8" s="65"/>
      <c r="BN8" s="7" t="s">
        <v>11</v>
      </c>
      <c r="BO8" s="8"/>
      <c r="BP8" s="8"/>
      <c r="BQ8" s="8"/>
      <c r="BR8" s="8"/>
      <c r="BS8" s="8"/>
      <c r="BT8" s="8"/>
      <c r="BU8" s="8"/>
      <c r="BV8" s="8"/>
      <c r="BW8" s="8"/>
      <c r="BX8" s="8"/>
      <c r="BY8" s="9"/>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10" t="s">
        <v>21</v>
      </c>
      <c r="BO9" s="11"/>
      <c r="BP9" s="11"/>
      <c r="BQ9" s="11"/>
      <c r="BR9" s="11"/>
      <c r="BS9" s="11"/>
      <c r="BT9" s="11"/>
      <c r="BU9" s="11"/>
      <c r="BV9" s="11"/>
      <c r="BW9" s="11"/>
      <c r="BX9" s="11"/>
      <c r="BY9" s="12"/>
    </row>
    <row r="10" spans="1:78" ht="18.75" customHeight="1" x14ac:dyDescent="0.15">
      <c r="A10" s="2"/>
      <c r="B10" s="62" t="str">
        <f>データ!N6</f>
        <v>-</v>
      </c>
      <c r="C10" s="62"/>
      <c r="D10" s="62"/>
      <c r="E10" s="62"/>
      <c r="F10" s="62"/>
      <c r="G10" s="62"/>
      <c r="H10" s="62"/>
      <c r="I10" s="62" t="str">
        <f>データ!O6</f>
        <v>該当数値なし</v>
      </c>
      <c r="J10" s="62"/>
      <c r="K10" s="62"/>
      <c r="L10" s="62"/>
      <c r="M10" s="62"/>
      <c r="N10" s="62"/>
      <c r="O10" s="62"/>
      <c r="P10" s="62">
        <f>データ!P6</f>
        <v>0.47</v>
      </c>
      <c r="Q10" s="62"/>
      <c r="R10" s="62"/>
      <c r="S10" s="62"/>
      <c r="T10" s="62"/>
      <c r="U10" s="62"/>
      <c r="V10" s="62"/>
      <c r="W10" s="62">
        <f>データ!Q6</f>
        <v>100</v>
      </c>
      <c r="X10" s="62"/>
      <c r="Y10" s="62"/>
      <c r="Z10" s="62"/>
      <c r="AA10" s="62"/>
      <c r="AB10" s="62"/>
      <c r="AC10" s="62"/>
      <c r="AD10" s="63">
        <f>データ!R6</f>
        <v>3740</v>
      </c>
      <c r="AE10" s="63"/>
      <c r="AF10" s="63"/>
      <c r="AG10" s="63"/>
      <c r="AH10" s="63"/>
      <c r="AI10" s="63"/>
      <c r="AJ10" s="63"/>
      <c r="AK10" s="2"/>
      <c r="AL10" s="63">
        <f>データ!V6</f>
        <v>57</v>
      </c>
      <c r="AM10" s="63"/>
      <c r="AN10" s="63"/>
      <c r="AO10" s="63"/>
      <c r="AP10" s="63"/>
      <c r="AQ10" s="63"/>
      <c r="AR10" s="63"/>
      <c r="AS10" s="63"/>
      <c r="AT10" s="62">
        <f>データ!W6</f>
        <v>0.02</v>
      </c>
      <c r="AU10" s="62"/>
      <c r="AV10" s="62"/>
      <c r="AW10" s="62"/>
      <c r="AX10" s="62"/>
      <c r="AY10" s="62"/>
      <c r="AZ10" s="62"/>
      <c r="BA10" s="62"/>
      <c r="BB10" s="62">
        <f>データ!X6</f>
        <v>2850</v>
      </c>
      <c r="BC10" s="62"/>
      <c r="BD10" s="62"/>
      <c r="BE10" s="62"/>
      <c r="BF10" s="62"/>
      <c r="BG10" s="62"/>
      <c r="BH10" s="62"/>
      <c r="BI10" s="62"/>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6" t="s">
        <v>26</v>
      </c>
      <c r="BM14" s="47"/>
      <c r="BN14" s="47"/>
      <c r="BO14" s="47"/>
      <c r="BP14" s="47"/>
      <c r="BQ14" s="47"/>
      <c r="BR14" s="47"/>
      <c r="BS14" s="47"/>
      <c r="BT14" s="47"/>
      <c r="BU14" s="47"/>
      <c r="BV14" s="47"/>
      <c r="BW14" s="47"/>
      <c r="BX14" s="47"/>
      <c r="BY14" s="47"/>
      <c r="BZ14" s="48"/>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49"/>
      <c r="BM15" s="50"/>
      <c r="BN15" s="50"/>
      <c r="BO15" s="50"/>
      <c r="BP15" s="50"/>
      <c r="BQ15" s="50"/>
      <c r="BR15" s="50"/>
      <c r="BS15" s="50"/>
      <c r="BT15" s="50"/>
      <c r="BU15" s="50"/>
      <c r="BV15" s="50"/>
      <c r="BW15" s="50"/>
      <c r="BX15" s="50"/>
      <c r="BY15" s="50"/>
      <c r="BZ15" s="5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8"/>
      <c r="BM34" s="79"/>
      <c r="BN34" s="79"/>
      <c r="BO34" s="79"/>
      <c r="BP34" s="79"/>
      <c r="BQ34" s="79"/>
      <c r="BR34" s="79"/>
      <c r="BS34" s="79"/>
      <c r="BT34" s="79"/>
      <c r="BU34" s="79"/>
      <c r="BV34" s="79"/>
      <c r="BW34" s="79"/>
      <c r="BX34" s="79"/>
      <c r="BY34" s="79"/>
      <c r="BZ34" s="8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8"/>
      <c r="BM35" s="79"/>
      <c r="BN35" s="79"/>
      <c r="BO35" s="79"/>
      <c r="BP35" s="79"/>
      <c r="BQ35" s="79"/>
      <c r="BR35" s="79"/>
      <c r="BS35" s="79"/>
      <c r="BT35" s="79"/>
      <c r="BU35" s="79"/>
      <c r="BV35" s="79"/>
      <c r="BW35" s="79"/>
      <c r="BX35" s="79"/>
      <c r="BY35" s="79"/>
      <c r="BZ35" s="8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6" t="s">
        <v>27</v>
      </c>
      <c r="BM45" s="47"/>
      <c r="BN45" s="47"/>
      <c r="BO45" s="47"/>
      <c r="BP45" s="47"/>
      <c r="BQ45" s="47"/>
      <c r="BR45" s="47"/>
      <c r="BS45" s="47"/>
      <c r="BT45" s="47"/>
      <c r="BU45" s="47"/>
      <c r="BV45" s="47"/>
      <c r="BW45" s="47"/>
      <c r="BX45" s="47"/>
      <c r="BY45" s="47"/>
      <c r="BZ45" s="4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9"/>
      <c r="BM46" s="50"/>
      <c r="BN46" s="50"/>
      <c r="BO46" s="50"/>
      <c r="BP46" s="50"/>
      <c r="BQ46" s="50"/>
      <c r="BR46" s="50"/>
      <c r="BS46" s="50"/>
      <c r="BT46" s="50"/>
      <c r="BU46" s="50"/>
      <c r="BV46" s="50"/>
      <c r="BW46" s="50"/>
      <c r="BX46" s="50"/>
      <c r="BY46" s="50"/>
      <c r="BZ46" s="5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118</v>
      </c>
      <c r="BM47" s="79"/>
      <c r="BN47" s="79"/>
      <c r="BO47" s="79"/>
      <c r="BP47" s="79"/>
      <c r="BQ47" s="79"/>
      <c r="BR47" s="79"/>
      <c r="BS47" s="79"/>
      <c r="BT47" s="79"/>
      <c r="BU47" s="79"/>
      <c r="BV47" s="79"/>
      <c r="BW47" s="79"/>
      <c r="BX47" s="79"/>
      <c r="BY47" s="79"/>
      <c r="BZ47" s="8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8"/>
      <c r="BM56" s="79"/>
      <c r="BN56" s="79"/>
      <c r="BO56" s="79"/>
      <c r="BP56" s="79"/>
      <c r="BQ56" s="79"/>
      <c r="BR56" s="79"/>
      <c r="BS56" s="79"/>
      <c r="BT56" s="79"/>
      <c r="BU56" s="79"/>
      <c r="BV56" s="79"/>
      <c r="BW56" s="79"/>
      <c r="BX56" s="79"/>
      <c r="BY56" s="79"/>
      <c r="BZ56" s="80"/>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8"/>
      <c r="BM57" s="79"/>
      <c r="BN57" s="79"/>
      <c r="BO57" s="79"/>
      <c r="BP57" s="79"/>
      <c r="BQ57" s="79"/>
      <c r="BR57" s="79"/>
      <c r="BS57" s="79"/>
      <c r="BT57" s="79"/>
      <c r="BU57" s="79"/>
      <c r="BV57" s="79"/>
      <c r="BW57" s="79"/>
      <c r="BX57" s="79"/>
      <c r="BY57" s="79"/>
      <c r="BZ57" s="80"/>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8"/>
      <c r="BM58" s="79"/>
      <c r="BN58" s="79"/>
      <c r="BO58" s="79"/>
      <c r="BP58" s="79"/>
      <c r="BQ58" s="79"/>
      <c r="BR58" s="79"/>
      <c r="BS58" s="79"/>
      <c r="BT58" s="79"/>
      <c r="BU58" s="79"/>
      <c r="BV58" s="79"/>
      <c r="BW58" s="79"/>
      <c r="BX58" s="79"/>
      <c r="BY58" s="79"/>
      <c r="BZ58" s="8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8"/>
      <c r="BM59" s="79"/>
      <c r="BN59" s="79"/>
      <c r="BO59" s="79"/>
      <c r="BP59" s="79"/>
      <c r="BQ59" s="79"/>
      <c r="BR59" s="79"/>
      <c r="BS59" s="79"/>
      <c r="BT59" s="79"/>
      <c r="BU59" s="79"/>
      <c r="BV59" s="79"/>
      <c r="BW59" s="79"/>
      <c r="BX59" s="79"/>
      <c r="BY59" s="79"/>
      <c r="BZ59" s="80"/>
    </row>
    <row r="60" spans="1:78" ht="13.5" customHeight="1" x14ac:dyDescent="0.15">
      <c r="A60" s="2"/>
      <c r="B60" s="43" t="s">
        <v>28</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78"/>
      <c r="BM60" s="79"/>
      <c r="BN60" s="79"/>
      <c r="BO60" s="79"/>
      <c r="BP60" s="79"/>
      <c r="BQ60" s="79"/>
      <c r="BR60" s="79"/>
      <c r="BS60" s="79"/>
      <c r="BT60" s="79"/>
      <c r="BU60" s="79"/>
      <c r="BV60" s="79"/>
      <c r="BW60" s="79"/>
      <c r="BX60" s="79"/>
      <c r="BY60" s="79"/>
      <c r="BZ60" s="80"/>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78"/>
      <c r="BM61" s="79"/>
      <c r="BN61" s="79"/>
      <c r="BO61" s="79"/>
      <c r="BP61" s="79"/>
      <c r="BQ61" s="79"/>
      <c r="BR61" s="79"/>
      <c r="BS61" s="79"/>
      <c r="BT61" s="79"/>
      <c r="BU61" s="79"/>
      <c r="BV61" s="79"/>
      <c r="BW61" s="79"/>
      <c r="BX61" s="79"/>
      <c r="BY61" s="79"/>
      <c r="BZ61" s="8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6" t="s">
        <v>29</v>
      </c>
      <c r="BM64" s="47"/>
      <c r="BN64" s="47"/>
      <c r="BO64" s="47"/>
      <c r="BP64" s="47"/>
      <c r="BQ64" s="47"/>
      <c r="BR64" s="47"/>
      <c r="BS64" s="47"/>
      <c r="BT64" s="47"/>
      <c r="BU64" s="47"/>
      <c r="BV64" s="47"/>
      <c r="BW64" s="47"/>
      <c r="BX64" s="47"/>
      <c r="BY64" s="47"/>
      <c r="BZ64" s="4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9"/>
      <c r="BM65" s="50"/>
      <c r="BN65" s="50"/>
      <c r="BO65" s="50"/>
      <c r="BP65" s="50"/>
      <c r="BQ65" s="50"/>
      <c r="BR65" s="50"/>
      <c r="BS65" s="50"/>
      <c r="BT65" s="50"/>
      <c r="BU65" s="50"/>
      <c r="BV65" s="50"/>
      <c r="BW65" s="50"/>
      <c r="BX65" s="50"/>
      <c r="BY65" s="50"/>
      <c r="BZ65" s="5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78"/>
      <c r="BM79" s="79"/>
      <c r="BN79" s="79"/>
      <c r="BO79" s="79"/>
      <c r="BP79" s="79"/>
      <c r="BQ79" s="79"/>
      <c r="BR79" s="79"/>
      <c r="BS79" s="79"/>
      <c r="BT79" s="79"/>
      <c r="BU79" s="79"/>
      <c r="BV79" s="79"/>
      <c r="BW79" s="79"/>
      <c r="BX79" s="79"/>
      <c r="BY79" s="79"/>
      <c r="BZ79" s="8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78"/>
      <c r="BM80" s="79"/>
      <c r="BN80" s="79"/>
      <c r="BO80" s="79"/>
      <c r="BP80" s="79"/>
      <c r="BQ80" s="79"/>
      <c r="BR80" s="79"/>
      <c r="BS80" s="79"/>
      <c r="BT80" s="79"/>
      <c r="BU80" s="79"/>
      <c r="BV80" s="79"/>
      <c r="BW80" s="79"/>
      <c r="BX80" s="79"/>
      <c r="BY80" s="79"/>
      <c r="BZ80" s="8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78"/>
      <c r="BM81" s="79"/>
      <c r="BN81" s="79"/>
      <c r="BO81" s="79"/>
      <c r="BP81" s="79"/>
      <c r="BQ81" s="79"/>
      <c r="BR81" s="79"/>
      <c r="BS81" s="79"/>
      <c r="BT81" s="79"/>
      <c r="BU81" s="79"/>
      <c r="BV81" s="79"/>
      <c r="BW81" s="79"/>
      <c r="BX81" s="79"/>
      <c r="BY81" s="79"/>
      <c r="BZ81" s="8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1"/>
      <c r="BM82" s="82"/>
      <c r="BN82" s="82"/>
      <c r="BO82" s="82"/>
      <c r="BP82" s="82"/>
      <c r="BQ82" s="82"/>
      <c r="BR82" s="82"/>
      <c r="BS82" s="82"/>
      <c r="BT82" s="82"/>
      <c r="BU82" s="82"/>
      <c r="BV82" s="82"/>
      <c r="BW82" s="82"/>
      <c r="BX82" s="82"/>
      <c r="BY82" s="82"/>
      <c r="BZ82" s="8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Cdjpadzj3m/aB10saE+VPa7RP6sn0nUk31egJRO55r9fYKkD2QW4lfDH7TLlNBMChjAJE6wA268jm1/2ZlSb+g==" saltValue="GN2IFj7qC/VixeumkWsNe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28" t="s">
        <v>57</v>
      </c>
      <c r="B4" s="30"/>
      <c r="C4" s="30"/>
      <c r="D4" s="30"/>
      <c r="E4" s="30"/>
      <c r="F4" s="30"/>
      <c r="G4" s="30"/>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35246</v>
      </c>
      <c r="D6" s="33">
        <f t="shared" si="3"/>
        <v>47</v>
      </c>
      <c r="E6" s="33">
        <f t="shared" si="3"/>
        <v>18</v>
      </c>
      <c r="F6" s="33">
        <f t="shared" si="3"/>
        <v>1</v>
      </c>
      <c r="G6" s="33">
        <f t="shared" si="3"/>
        <v>0</v>
      </c>
      <c r="H6" s="33" t="str">
        <f t="shared" si="3"/>
        <v>岩手県　一戸町</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0.47</v>
      </c>
      <c r="Q6" s="34">
        <f t="shared" si="3"/>
        <v>100</v>
      </c>
      <c r="R6" s="34">
        <f t="shared" si="3"/>
        <v>3740</v>
      </c>
      <c r="S6" s="34">
        <f t="shared" si="3"/>
        <v>12210</v>
      </c>
      <c r="T6" s="34">
        <f t="shared" si="3"/>
        <v>300.02999999999997</v>
      </c>
      <c r="U6" s="34">
        <f t="shared" si="3"/>
        <v>40.700000000000003</v>
      </c>
      <c r="V6" s="34">
        <f t="shared" si="3"/>
        <v>57</v>
      </c>
      <c r="W6" s="34">
        <f t="shared" si="3"/>
        <v>0.02</v>
      </c>
      <c r="X6" s="34">
        <f t="shared" si="3"/>
        <v>2850</v>
      </c>
      <c r="Y6" s="35">
        <f>IF(Y7="",NA(),Y7)</f>
        <v>45.44</v>
      </c>
      <c r="Z6" s="35">
        <f t="shared" ref="Z6:AH6" si="4">IF(Z7="",NA(),Z7)</f>
        <v>48.38</v>
      </c>
      <c r="AA6" s="35">
        <f t="shared" si="4"/>
        <v>63.3</v>
      </c>
      <c r="AB6" s="35">
        <f t="shared" si="4"/>
        <v>52.92</v>
      </c>
      <c r="AC6" s="35">
        <f t="shared" si="4"/>
        <v>55.42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1222.6600000000001</v>
      </c>
      <c r="BG6" s="35">
        <f t="shared" ref="BG6:BO6" si="7">IF(BG7="",NA(),BG7)</f>
        <v>695.03</v>
      </c>
      <c r="BH6" s="35">
        <f t="shared" si="7"/>
        <v>584.74</v>
      </c>
      <c r="BI6" s="35">
        <f t="shared" si="7"/>
        <v>414.83</v>
      </c>
      <c r="BJ6" s="35">
        <f t="shared" si="7"/>
        <v>534.97</v>
      </c>
      <c r="BK6" s="35">
        <f t="shared" si="7"/>
        <v>663.76</v>
      </c>
      <c r="BL6" s="35">
        <f t="shared" si="7"/>
        <v>566.35</v>
      </c>
      <c r="BM6" s="35">
        <f t="shared" si="7"/>
        <v>888.8</v>
      </c>
      <c r="BN6" s="35">
        <f t="shared" si="7"/>
        <v>855.65</v>
      </c>
      <c r="BO6" s="35">
        <f t="shared" si="7"/>
        <v>862.99</v>
      </c>
      <c r="BP6" s="34" t="str">
        <f>IF(BP7="","",IF(BP7="-","【-】","【"&amp;SUBSTITUTE(TEXT(BP7,"#,##0.00"),"-","△")&amp;"】"))</f>
        <v>【862.82】</v>
      </c>
      <c r="BQ6" s="35">
        <f>IF(BQ7="",NA(),BQ7)</f>
        <v>59.79</v>
      </c>
      <c r="BR6" s="35">
        <f t="shared" ref="BR6:BZ6" si="8">IF(BR7="",NA(),BR7)</f>
        <v>88.22</v>
      </c>
      <c r="BS6" s="35">
        <f t="shared" si="8"/>
        <v>92.91</v>
      </c>
      <c r="BT6" s="35">
        <f t="shared" si="8"/>
        <v>101.8</v>
      </c>
      <c r="BU6" s="35">
        <f t="shared" si="8"/>
        <v>107.28</v>
      </c>
      <c r="BV6" s="35">
        <f t="shared" si="8"/>
        <v>53.76</v>
      </c>
      <c r="BW6" s="35">
        <f t="shared" si="8"/>
        <v>52.27</v>
      </c>
      <c r="BX6" s="35">
        <f t="shared" si="8"/>
        <v>52.55</v>
      </c>
      <c r="BY6" s="35">
        <f t="shared" si="8"/>
        <v>52.23</v>
      </c>
      <c r="BZ6" s="35">
        <f t="shared" si="8"/>
        <v>50.06</v>
      </c>
      <c r="CA6" s="34" t="str">
        <f>IF(CA7="","",IF(CA7="-","【-】","【"&amp;SUBSTITUTE(TEXT(CA7,"#,##0.00"),"-","△")&amp;"】"))</f>
        <v>【49.71】</v>
      </c>
      <c r="CB6" s="35">
        <f>IF(CB7="",NA(),CB7)</f>
        <v>192.68</v>
      </c>
      <c r="CC6" s="35">
        <f t="shared" ref="CC6:CK6" si="9">IF(CC7="",NA(),CC7)</f>
        <v>128.79</v>
      </c>
      <c r="CD6" s="35">
        <f t="shared" si="9"/>
        <v>128.69</v>
      </c>
      <c r="CE6" s="35">
        <f t="shared" si="9"/>
        <v>119.75</v>
      </c>
      <c r="CF6" s="35">
        <f t="shared" si="9"/>
        <v>113.61</v>
      </c>
      <c r="CG6" s="35">
        <f t="shared" si="9"/>
        <v>275.25</v>
      </c>
      <c r="CH6" s="35">
        <f t="shared" si="9"/>
        <v>291.01</v>
      </c>
      <c r="CI6" s="35">
        <f t="shared" si="9"/>
        <v>292.45</v>
      </c>
      <c r="CJ6" s="35">
        <f t="shared" si="9"/>
        <v>294.05</v>
      </c>
      <c r="CK6" s="35">
        <f t="shared" si="9"/>
        <v>309.22000000000003</v>
      </c>
      <c r="CL6" s="34" t="str">
        <f>IF(CL7="","",IF(CL7="-","【-】","【"&amp;SUBSTITUTE(TEXT(CL7,"#,##0.00"),"-","△")&amp;"】"))</f>
        <v>【317.18】</v>
      </c>
      <c r="CM6" s="35">
        <f>IF(CM7="",NA(),CM7)</f>
        <v>76.19</v>
      </c>
      <c r="CN6" s="35">
        <f t="shared" ref="CN6:CV6" si="10">IF(CN7="",NA(),CN7)</f>
        <v>80.95</v>
      </c>
      <c r="CO6" s="35">
        <f t="shared" si="10"/>
        <v>80.95</v>
      </c>
      <c r="CP6" s="35">
        <f t="shared" si="10"/>
        <v>80.95</v>
      </c>
      <c r="CQ6" s="35">
        <f t="shared" si="10"/>
        <v>80.95</v>
      </c>
      <c r="CR6" s="35">
        <f t="shared" si="10"/>
        <v>54.14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84.69</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35246</v>
      </c>
      <c r="D7" s="37">
        <v>47</v>
      </c>
      <c r="E7" s="37">
        <v>18</v>
      </c>
      <c r="F7" s="37">
        <v>1</v>
      </c>
      <c r="G7" s="37">
        <v>0</v>
      </c>
      <c r="H7" s="37" t="s">
        <v>98</v>
      </c>
      <c r="I7" s="37" t="s">
        <v>99</v>
      </c>
      <c r="J7" s="37" t="s">
        <v>100</v>
      </c>
      <c r="K7" s="37" t="s">
        <v>101</v>
      </c>
      <c r="L7" s="37" t="s">
        <v>102</v>
      </c>
      <c r="M7" s="37" t="s">
        <v>103</v>
      </c>
      <c r="N7" s="38" t="s">
        <v>104</v>
      </c>
      <c r="O7" s="38" t="s">
        <v>105</v>
      </c>
      <c r="P7" s="38">
        <v>0.47</v>
      </c>
      <c r="Q7" s="38">
        <v>100</v>
      </c>
      <c r="R7" s="38">
        <v>3740</v>
      </c>
      <c r="S7" s="38">
        <v>12210</v>
      </c>
      <c r="T7" s="38">
        <v>300.02999999999997</v>
      </c>
      <c r="U7" s="38">
        <v>40.700000000000003</v>
      </c>
      <c r="V7" s="38">
        <v>57</v>
      </c>
      <c r="W7" s="38">
        <v>0.02</v>
      </c>
      <c r="X7" s="38">
        <v>2850</v>
      </c>
      <c r="Y7" s="38">
        <v>45.44</v>
      </c>
      <c r="Z7" s="38">
        <v>48.38</v>
      </c>
      <c r="AA7" s="38">
        <v>63.3</v>
      </c>
      <c r="AB7" s="38">
        <v>52.92</v>
      </c>
      <c r="AC7" s="38">
        <v>55.42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1222.6600000000001</v>
      </c>
      <c r="BG7" s="38">
        <v>695.03</v>
      </c>
      <c r="BH7" s="38">
        <v>584.74</v>
      </c>
      <c r="BI7" s="38">
        <v>414.83</v>
      </c>
      <c r="BJ7" s="38">
        <v>534.97</v>
      </c>
      <c r="BK7" s="38">
        <v>663.76</v>
      </c>
      <c r="BL7" s="38">
        <v>566.35</v>
      </c>
      <c r="BM7" s="38">
        <v>888.8</v>
      </c>
      <c r="BN7" s="38">
        <v>855.65</v>
      </c>
      <c r="BO7" s="38">
        <v>862.99</v>
      </c>
      <c r="BP7" s="38">
        <v>862.82</v>
      </c>
      <c r="BQ7" s="38">
        <v>59.79</v>
      </c>
      <c r="BR7" s="38">
        <v>88.22</v>
      </c>
      <c r="BS7" s="38">
        <v>92.91</v>
      </c>
      <c r="BT7" s="38">
        <v>101.8</v>
      </c>
      <c r="BU7" s="38">
        <v>107.28</v>
      </c>
      <c r="BV7" s="38">
        <v>53.76</v>
      </c>
      <c r="BW7" s="38">
        <v>52.27</v>
      </c>
      <c r="BX7" s="38">
        <v>52.55</v>
      </c>
      <c r="BY7" s="38">
        <v>52.23</v>
      </c>
      <c r="BZ7" s="38">
        <v>50.06</v>
      </c>
      <c r="CA7" s="38">
        <v>49.71</v>
      </c>
      <c r="CB7" s="38">
        <v>192.68</v>
      </c>
      <c r="CC7" s="38">
        <v>128.79</v>
      </c>
      <c r="CD7" s="38">
        <v>128.69</v>
      </c>
      <c r="CE7" s="38">
        <v>119.75</v>
      </c>
      <c r="CF7" s="38">
        <v>113.61</v>
      </c>
      <c r="CG7" s="38">
        <v>275.25</v>
      </c>
      <c r="CH7" s="38">
        <v>291.01</v>
      </c>
      <c r="CI7" s="38">
        <v>292.45</v>
      </c>
      <c r="CJ7" s="38">
        <v>294.05</v>
      </c>
      <c r="CK7" s="38">
        <v>309.22000000000003</v>
      </c>
      <c r="CL7" s="38">
        <v>317.18</v>
      </c>
      <c r="CM7" s="38">
        <v>76.19</v>
      </c>
      <c r="CN7" s="38">
        <v>80.95</v>
      </c>
      <c r="CO7" s="38">
        <v>80.95</v>
      </c>
      <c r="CP7" s="38">
        <v>80.95</v>
      </c>
      <c r="CQ7" s="38">
        <v>80.95</v>
      </c>
      <c r="CR7" s="38">
        <v>54.14</v>
      </c>
      <c r="CS7" s="38">
        <v>132.99</v>
      </c>
      <c r="CT7" s="38">
        <v>51.71</v>
      </c>
      <c r="CU7" s="38">
        <v>50.56</v>
      </c>
      <c r="CV7" s="38">
        <v>47.35</v>
      </c>
      <c r="CW7" s="38">
        <v>47.67</v>
      </c>
      <c r="CX7" s="38">
        <v>100</v>
      </c>
      <c r="CY7" s="38">
        <v>100</v>
      </c>
      <c r="CZ7" s="38">
        <v>100</v>
      </c>
      <c r="DA7" s="38">
        <v>100</v>
      </c>
      <c r="DB7" s="38">
        <v>100</v>
      </c>
      <c r="DC7" s="38">
        <v>84.69</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2021-01-14T07:16:22Z</cp:lastPrinted>
  <dcterms:created xsi:type="dcterms:W3CDTF">2020-12-04T03:20:18Z</dcterms:created>
  <dcterms:modified xsi:type="dcterms:W3CDTF">2021-01-14T07:16:24Z</dcterms:modified>
  <cp:category/>
</cp:coreProperties>
</file>