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3524fs\共有\水環境課\上水道共有\経理\調査物\経営比較分析表\R03.0112_【岩手県市町村課】公営企業に係る経営比較分析表（令和元年度）の分析等について\33_一戸町\"/>
    </mc:Choice>
  </mc:AlternateContent>
  <workbookProtection workbookAlgorithmName="SHA-512" workbookHashValue="OUpydqvzl/wK0X4YIjPL9ghc4rDsknZe5bz6MpDjeegYkQz+YI9uzxP7Y+UeY4dTxg07eaRwJhBHB1fx4saBtg==" workbookSaltValue="1DY3tBfdZIdnoCT7onlGj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<sst xmlns="http://schemas.openxmlformats.org/spreadsheetml/2006/main" count="228" uniqueCount="112">
  <si>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</si>
  <si>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</si>
  <si>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</si>
  <si>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</si>
  <si>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</si>
  <si>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</si>
  <si>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</si>
  <si>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</si>
  <si>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</si>
  <si>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</si>
  <si>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</si>
  <si>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</si>
  <si>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</si>
  <si>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</si>
  <si>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</si>
  <si>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</si>
  <si>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</si>
  <si>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</si>
  <si>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</si>
  <si>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</si>
  <si>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</si>
  <si>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</si>
  <si>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</si>
  <si>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</si>
  <si>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</si>
  <si>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</si>
  <si>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</si>
  <si>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</si>
  <si>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</si>
  <si>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</si>
  <si>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</si>
  <si>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</si>
  <si>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</si>
  <si>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</si>
  <si>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</si>
  <si>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</si>
  <si>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</si>
  <si>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</si>
  <si>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</si>
  <si>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</si>
  <si>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</si>
  <si>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</si>
  <si>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</si>
  <si>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</si>
  <si>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</si>
  <si>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</si>
  <si>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</si>
  <si>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</si>
  <si>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</si>
  <si>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</si>
  <si>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</si>
  <si>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</si>
  <si>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</si>
  <si>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</si>
  <si>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</si>
  <si>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</si>
  <si>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</si>
  <si>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</si>
  <si>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</si>
  <si>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</si>
  <si>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</si>
  <si>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</si>
  <si>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</si>
  <si>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</si>
  <si>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</si>
  <si>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</si>
  <si>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</si>
  <si>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</si>
  <si>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</si>
  <si>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</si>
  <si>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</si>
  <si>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</si>
  <si>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</si>
  <si>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</si>
  <si>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</si>
  <si>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</si>
  <si>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</si>
  <si>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</si>
  <si>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</si>
  <si>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</si>
  <si>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</si>
  <si>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</si>
  <si>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</si>
  <si>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</si>
  <si>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</si>
  <si>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</si>
  <si>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</si>
  <si>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</si>
  <si>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</si>
  <si>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</si>
  <si>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</si>
  <si>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</si>
  <si>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一戸町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</si>
  <si>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</si>
  <si>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</si>
  <si>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</si>
  <si>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</si>
  <si>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</si>
  <si>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</si>
  <si>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</si>
  <si>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</si>
  <si>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</si>
  <si>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</si>
  <si>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</si>
  <si>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</si>
  <si>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</si>
  <si>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</si>
  <si>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</si>
  <si>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</si>
  <si>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①有形固定資産減価償却率は、類似団体平均値よりも高い水準で推移している。老朽資産の更新を進めていく。
②管路経年化率は、類似団体平均値を上回っている。管種や埋設地質等を考慮しながら延命化を図りつつ、必要な更新を進めていく。
③管路更新率は、類似団体平均値よりも低い水準で推移している。管路の総延長が類似団体と比較して長いため、更新率は低くなる傾向だが、令和元年度から国庫補助事業を活用し、基幹管路の更新を進めている。</t>
    <phoneticPr fontId="4"/>
  </si>
  <si>
    <t>①経常収支比率は、類似団体平均値に比べて高い水準で推移している。
②累積欠損金は発生していない。
③流動比率は、100％以上で推移しており支払能力に問題はないが、類似団体平均値は下回っている。
④企業債残高対給水収益比率は、類似団体平均値より低い水準で推移している。
⑤料金回収率は、100％以上で推移しており、給水費用を給水収益で賄えている。類似団体平均値よりも高い水準で推移している。
⑥給水原価は、類似団体平均値に比べて低い水準で推移している。
⑦施設利用率は、類似団体平均値を上回ったが、平均値の低下によるもので、当該値は一定水準で推移している。
⑧有収率は、類似団体平均値よりも高い水準で推移している。今後も漏水調査を継続し、無効水量の削減に努める。</t>
    <rPh sb="210" eb="211">
      <t>クラ</t>
    </rPh>
    <rPh sb="213" eb="214">
      <t>ヒク</t>
    </rPh>
    <rPh sb="215" eb="217">
      <t>スイジュン</t>
    </rPh>
    <rPh sb="218" eb="220">
      <t>スイイ</t>
    </rPh>
    <rPh sb="242" eb="244">
      <t>ウワマワ</t>
    </rPh>
    <rPh sb="248" eb="251">
      <t>ヘイキンチ</t>
    </rPh>
    <rPh sb="252" eb="254">
      <t>テイカ</t>
    </rPh>
    <rPh sb="261" eb="263">
      <t>トウガイ</t>
    </rPh>
    <rPh sb="263" eb="264">
      <t>チ</t>
    </rPh>
    <rPh sb="265" eb="267">
      <t>イッテイ</t>
    </rPh>
    <rPh sb="267" eb="269">
      <t>スイジュン</t>
    </rPh>
    <rPh sb="270" eb="272">
      <t>スイイ</t>
    </rPh>
    <phoneticPr fontId="4"/>
  </si>
  <si>
    <t>　令和元年度の経営状況は、経常収支比率が類似団体平均を大きく上回り、健全経営を維持できた。給水人口減少による減収に備え、戦略的な経営を進めていく。
　施設については、老朽化が進んでいる状況を踏まえ、延命化を図りながら必要な更新を行っていく。</t>
    <rPh sb="1" eb="3">
      <t>レイワ</t>
    </rPh>
    <rPh sb="3" eb="4">
      <t>ガン</t>
    </rPh>
    <rPh sb="13" eb="15">
      <t>ケイジョウ</t>
    </rPh>
    <rPh sb="15" eb="17">
      <t>シュウシ</t>
    </rPh>
    <rPh sb="17" eb="19">
      <t>ヒリツ</t>
    </rPh>
    <rPh sb="20" eb="22">
      <t>ルイジ</t>
    </rPh>
    <rPh sb="22" eb="24">
      <t>ダンタイ</t>
    </rPh>
    <rPh sb="24" eb="26">
      <t>ヘイキン</t>
    </rPh>
    <rPh sb="27" eb="28">
      <t>オオ</t>
    </rPh>
    <rPh sb="30" eb="32">
      <t>ウワマワ</t>
    </rPh>
    <rPh sb="34" eb="36">
      <t>ケンゼン</t>
    </rPh>
    <rPh sb="36" eb="38">
      <t>ケイエイ</t>
    </rPh>
    <rPh sb="39" eb="41">
      <t>イジ</t>
    </rPh>
    <rPh sb="45" eb="47">
      <t>キュウスイ</t>
    </rPh>
    <rPh sb="47" eb="49">
      <t>ジンコウ</t>
    </rPh>
    <rPh sb="49" eb="51">
      <t>ゲンショウ</t>
    </rPh>
    <rPh sb="54" eb="56">
      <t>ゲンシュウ</t>
    </rPh>
    <rPh sb="57" eb="58">
      <t>ソナ</t>
    </rPh>
    <rPh sb="60" eb="63">
      <t>センリャクテキ</t>
    </rPh>
    <rPh sb="64" eb="66">
      <t>ケイエイ</t>
    </rPh>
    <rPh sb="67" eb="68">
      <t>スス</t>
    </rPh>
    <rPh sb="83" eb="86">
      <t>ロウキュウカ</t>
    </rPh>
    <rPh sb="87" eb="88">
      <t>スス</t>
    </rPh>
    <rPh sb="92" eb="94">
      <t>ジョウキョウ</t>
    </rPh>
    <rPh sb="95" eb="96">
      <t>フ</t>
    </rPh>
    <rPh sb="99" eb="101">
      <t>エンメイ</t>
    </rPh>
    <rPh sb="101" eb="102">
      <t>カ</t>
    </rPh>
    <rPh sb="103" eb="104">
      <t>ハカ</t>
    </rPh>
    <rPh sb="108" eb="110">
      <t>ヒツヨウ</t>
    </rPh>
    <rPh sb="111" eb="113">
      <t>コウシン</t>
    </rPh>
    <rPh sb="114" eb="115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</si>
</sst>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0.31</c:v>
                </c:pt>
                <c:pt idx="1">
                  <c:v>0</c:v>
                </c:pt>
                <c:pt idx="2" formatCode="#,##0.00;&quot;△&quot;#,##0.00;&quot;-&quot;">
                  <c:v>0.21</c:v>
                </c:pt>
                <c:pt idx="3" formatCode="#,##0.00;&quot;△&quot;#,##0.00;&quot;-&quot;">
                  <c:v>0.03</c:v>
                </c:pt>
                <c:pt idx="4" formatCode="#,##0.00;&quot;△&quot;#,##0.00;&quot;-&quot;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21-4BC6-9659-F193CFF46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1.65</c:v>
                </c:pt>
                <c:pt idx="1">
                  <c:v>0.47</c:v>
                </c:pt>
                <c:pt idx="2">
                  <c:v>0.39</c:v>
                </c:pt>
                <c:pt idx="3">
                  <c:v>0.43</c:v>
                </c:pt>
                <c:pt idx="4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21-4BC6-9659-F193CFF46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46.45</c:v>
                </c:pt>
                <c:pt idx="1">
                  <c:v>52.78</c:v>
                </c:pt>
                <c:pt idx="2">
                  <c:v>53.94</c:v>
                </c:pt>
                <c:pt idx="3">
                  <c:v>52.58</c:v>
                </c:pt>
                <c:pt idx="4">
                  <c:v>53.01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E-4AB9-8C55-0CDC86C38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53.52</c:v>
                </c:pt>
                <c:pt idx="1">
                  <c:v>54.24</c:v>
                </c:pt>
                <c:pt idx="2">
                  <c:v>55.88</c:v>
                </c:pt>
                <c:pt idx="3">
                  <c:v>55.22</c:v>
                </c:pt>
                <c:pt idx="4">
                  <c:v>49.64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AE-4AB9-8C55-0CDC86C38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93.74</c:v>
                </c:pt>
                <c:pt idx="1">
                  <c:v>85.19</c:v>
                </c:pt>
                <c:pt idx="2">
                  <c:v>85.06</c:v>
                </c:pt>
                <c:pt idx="3">
                  <c:v>85.92</c:v>
                </c:pt>
                <c:pt idx="4">
                  <c:v>85.4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8-4D2D-87D8-710D180B2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81.459999999999994</c:v>
                </c:pt>
                <c:pt idx="1">
                  <c:v>81.680000000000007</c:v>
                </c:pt>
                <c:pt idx="2">
                  <c:v>80.989999999999995</c:v>
                </c:pt>
                <c:pt idx="3">
                  <c:v>80.930000000000007</c:v>
                </c:pt>
                <c:pt idx="4">
                  <c:v>78.09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E8-4D2D-87D8-710D180B2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115.92</c:v>
                </c:pt>
                <c:pt idx="1">
                  <c:v>123.43</c:v>
                </c:pt>
                <c:pt idx="2">
                  <c:v>119.25</c:v>
                </c:pt>
                <c:pt idx="3">
                  <c:v>123.96</c:v>
                </c:pt>
                <c:pt idx="4">
                  <c:v>120.53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52-4C4C-9BAF-579237C79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111.06</c:v>
                </c:pt>
                <c:pt idx="1">
                  <c:v>111.34</c:v>
                </c:pt>
                <c:pt idx="2">
                  <c:v>110.02</c:v>
                </c:pt>
                <c:pt idx="3">
                  <c:v>108.76</c:v>
                </c:pt>
                <c:pt idx="4">
                  <c:v>104.35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52-4C4C-9BAF-579237C79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50.6</c:v>
                </c:pt>
                <c:pt idx="1">
                  <c:v>51.9</c:v>
                </c:pt>
                <c:pt idx="2">
                  <c:v>52.48</c:v>
                </c:pt>
                <c:pt idx="3">
                  <c:v>53.63</c:v>
                </c:pt>
                <c:pt idx="4">
                  <c:v>54.24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4-474B-B9B1-905EBD712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47.7</c:v>
                </c:pt>
                <c:pt idx="1">
                  <c:v>48.14</c:v>
                </c:pt>
                <c:pt idx="2">
                  <c:v>46.61</c:v>
                </c:pt>
                <c:pt idx="3">
                  <c:v>47.97</c:v>
                </c:pt>
                <c:pt idx="4">
                  <c:v>47.31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54-474B-B9B1-905EBD712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4.3</c:v>
                </c:pt>
                <c:pt idx="1">
                  <c:v>5.58</c:v>
                </c:pt>
                <c:pt idx="2">
                  <c:v>12.34</c:v>
                </c:pt>
                <c:pt idx="3">
                  <c:v>15.98</c:v>
                </c:pt>
                <c:pt idx="4">
                  <c:v>17.82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F-4411-B009-691004472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7.26</c:v>
                </c:pt>
                <c:pt idx="1">
                  <c:v>11.13</c:v>
                </c:pt>
                <c:pt idx="2">
                  <c:v>10.84</c:v>
                </c:pt>
                <c:pt idx="3">
                  <c:v>15.33</c:v>
                </c:pt>
                <c:pt idx="4">
                  <c:v>16.77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EF-4411-B009-691004472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1-4BEB-AA5E-ABEE463CC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9.35</c:v>
                </c:pt>
                <c:pt idx="1">
                  <c:v>10.130000000000001</c:v>
                </c:pt>
                <c:pt idx="2">
                  <c:v>7.31</c:v>
                </c:pt>
                <c:pt idx="3">
                  <c:v>7.48</c:v>
                </c:pt>
                <c:pt idx="4">
                  <c:v>21.69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C1-4BEB-AA5E-ABEE463CC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460.55</c:v>
                </c:pt>
                <c:pt idx="1">
                  <c:v>460.95</c:v>
                </c:pt>
                <c:pt idx="2">
                  <c:v>205.51</c:v>
                </c:pt>
                <c:pt idx="3">
                  <c:v>252.07</c:v>
                </c:pt>
                <c:pt idx="4">
                  <c:v>271.74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49-4ECE-A415-E89DAB0FD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398.29</c:v>
                </c:pt>
                <c:pt idx="1">
                  <c:v>388.67</c:v>
                </c:pt>
                <c:pt idx="2">
                  <c:v>355.27</c:v>
                </c:pt>
                <c:pt idx="3">
                  <c:v>359.7</c:v>
                </c:pt>
                <c:pt idx="4">
                  <c:v>301.04000000000002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49-4ECE-A415-E89DAB0FD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393.91</c:v>
                </c:pt>
                <c:pt idx="1">
                  <c:v>345.03</c:v>
                </c:pt>
                <c:pt idx="2">
                  <c:v>387.05</c:v>
                </c:pt>
                <c:pt idx="3">
                  <c:v>381.69</c:v>
                </c:pt>
                <c:pt idx="4">
                  <c:v>386.86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F-483A-8231-B2176B3E5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431</c:v>
                </c:pt>
                <c:pt idx="1">
                  <c:v>422.5</c:v>
                </c:pt>
                <c:pt idx="2">
                  <c:v>458.27</c:v>
                </c:pt>
                <c:pt idx="3">
                  <c:v>447.01</c:v>
                </c:pt>
                <c:pt idx="4">
                  <c:v>551.62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2F-483A-8231-B2176B3E5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114.42</c:v>
                </c:pt>
                <c:pt idx="1">
                  <c:v>123.78</c:v>
                </c:pt>
                <c:pt idx="2">
                  <c:v>118.73</c:v>
                </c:pt>
                <c:pt idx="3">
                  <c:v>124.21</c:v>
                </c:pt>
                <c:pt idx="4">
                  <c:v>121.83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C-4B14-A483-377B32E64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100.82</c:v>
                </c:pt>
                <c:pt idx="1">
                  <c:v>101.64</c:v>
                </c:pt>
                <c:pt idx="2">
                  <c:v>96.77</c:v>
                </c:pt>
                <c:pt idx="3">
                  <c:v>95.81</c:v>
                </c:pt>
                <c:pt idx="4">
                  <c:v>87.11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0C-4B14-A483-377B32E64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197.72</c:v>
                </c:pt>
                <c:pt idx="1">
                  <c:v>187.71</c:v>
                </c:pt>
                <c:pt idx="2">
                  <c:v>191.36</c:v>
                </c:pt>
                <c:pt idx="3">
                  <c:v>184.24</c:v>
                </c:pt>
                <c:pt idx="4">
                  <c:v>185.91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E-4AE6-BBCA-EA47FF36C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179.55</c:v>
                </c:pt>
                <c:pt idx="1">
                  <c:v>179.16</c:v>
                </c:pt>
                <c:pt idx="2">
                  <c:v>187.18</c:v>
                </c:pt>
                <c:pt idx="3">
                  <c:v>189.58</c:v>
                </c:pt>
                <c:pt idx="4">
                  <c:v>223.98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5E-4AE6-BBCA-EA47FF36C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L61" zoomScale="160" zoomScaleNormal="16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岩手県　一戸町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A8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12210</v>
      </c>
      <c r="AM8" s="61"/>
      <c r="AN8" s="61"/>
      <c r="AO8" s="61"/>
      <c r="AP8" s="61"/>
      <c r="AQ8" s="61"/>
      <c r="AR8" s="61"/>
      <c r="AS8" s="61"/>
      <c r="AT8" s="52">
        <f>データ!$S$6</f>
        <v>300.02999999999997</v>
      </c>
      <c r="AU8" s="53"/>
      <c r="AV8" s="53"/>
      <c r="AW8" s="53"/>
      <c r="AX8" s="53"/>
      <c r="AY8" s="53"/>
      <c r="AZ8" s="53"/>
      <c r="BA8" s="53"/>
      <c r="BB8" s="54">
        <f>データ!$T$6</f>
        <v>40.700000000000003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72.28</v>
      </c>
      <c r="J10" s="53"/>
      <c r="K10" s="53"/>
      <c r="L10" s="53"/>
      <c r="M10" s="53"/>
      <c r="N10" s="53"/>
      <c r="O10" s="64"/>
      <c r="P10" s="54">
        <f>データ!$P$6</f>
        <v>82.8</v>
      </c>
      <c r="Q10" s="54"/>
      <c r="R10" s="54"/>
      <c r="S10" s="54"/>
      <c r="T10" s="54"/>
      <c r="U10" s="54"/>
      <c r="V10" s="54"/>
      <c r="W10" s="61">
        <f>データ!$Q$6</f>
        <v>4280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9980</v>
      </c>
      <c r="AM10" s="61"/>
      <c r="AN10" s="61"/>
      <c r="AO10" s="61"/>
      <c r="AP10" s="61"/>
      <c r="AQ10" s="61"/>
      <c r="AR10" s="61"/>
      <c r="AS10" s="61"/>
      <c r="AT10" s="52">
        <f>データ!$V$6</f>
        <v>76.75</v>
      </c>
      <c r="AU10" s="53"/>
      <c r="AV10" s="53"/>
      <c r="AW10" s="53"/>
      <c r="AX10" s="53"/>
      <c r="AY10" s="53"/>
      <c r="AZ10" s="53"/>
      <c r="BA10" s="53"/>
      <c r="BB10" s="54">
        <f>データ!$W$6</f>
        <v>130.03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110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109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111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vvL0KAZd0R6XSwL2rjD80oyzHAklYENJCTNdppj7wpYjrwbhGPIoFm2jm8FavsVrIgUhl6Ds270XCnUnUIYKmA==" saltValue="VxgNxPcPvbJWV0jX8Ct6lg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27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52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53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54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55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56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57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58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59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60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61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62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63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64</v>
      </c>
      <c r="B5" s="32"/>
      <c r="C5" s="32"/>
      <c r="D5" s="32"/>
      <c r="E5" s="32"/>
      <c r="F5" s="32"/>
      <c r="G5" s="32"/>
      <c r="H5" s="33" t="s">
        <v>65</v>
      </c>
      <c r="I5" s="33" t="s">
        <v>66</v>
      </c>
      <c r="J5" s="33" t="s">
        <v>67</v>
      </c>
      <c r="K5" s="33" t="s">
        <v>68</v>
      </c>
      <c r="L5" s="33" t="s">
        <v>69</v>
      </c>
      <c r="M5" s="33" t="s">
        <v>5</v>
      </c>
      <c r="N5" s="33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 t="s">
        <v>75</v>
      </c>
      <c r="T5" s="33" t="s">
        <v>76</v>
      </c>
      <c r="U5" s="33" t="s">
        <v>77</v>
      </c>
      <c r="V5" s="33" t="s">
        <v>78</v>
      </c>
      <c r="W5" s="33" t="s">
        <v>79</v>
      </c>
      <c r="X5" s="33" t="s">
        <v>80</v>
      </c>
      <c r="Y5" s="33" t="s">
        <v>81</v>
      </c>
      <c r="Z5" s="33" t="s">
        <v>82</v>
      </c>
      <c r="AA5" s="33" t="s">
        <v>83</v>
      </c>
      <c r="AB5" s="33" t="s">
        <v>84</v>
      </c>
      <c r="AC5" s="33" t="s">
        <v>85</v>
      </c>
      <c r="AD5" s="33" t="s">
        <v>86</v>
      </c>
      <c r="AE5" s="33" t="s">
        <v>87</v>
      </c>
      <c r="AF5" s="33" t="s">
        <v>88</v>
      </c>
      <c r="AG5" s="33" t="s">
        <v>89</v>
      </c>
      <c r="AH5" s="33" t="s">
        <v>29</v>
      </c>
      <c r="AI5" s="33" t="s">
        <v>80</v>
      </c>
      <c r="AJ5" s="33" t="s">
        <v>81</v>
      </c>
      <c r="AK5" s="33" t="s">
        <v>82</v>
      </c>
      <c r="AL5" s="33" t="s">
        <v>83</v>
      </c>
      <c r="AM5" s="33" t="s">
        <v>84</v>
      </c>
      <c r="AN5" s="33" t="s">
        <v>85</v>
      </c>
      <c r="AO5" s="33" t="s">
        <v>86</v>
      </c>
      <c r="AP5" s="33" t="s">
        <v>87</v>
      </c>
      <c r="AQ5" s="33" t="s">
        <v>88</v>
      </c>
      <c r="AR5" s="33" t="s">
        <v>89</v>
      </c>
      <c r="AS5" s="33" t="s">
        <v>90</v>
      </c>
      <c r="AT5" s="33" t="s">
        <v>80</v>
      </c>
      <c r="AU5" s="33" t="s">
        <v>81</v>
      </c>
      <c r="AV5" s="33" t="s">
        <v>82</v>
      </c>
      <c r="AW5" s="33" t="s">
        <v>83</v>
      </c>
      <c r="AX5" s="33" t="s">
        <v>84</v>
      </c>
      <c r="AY5" s="33" t="s">
        <v>85</v>
      </c>
      <c r="AZ5" s="33" t="s">
        <v>86</v>
      </c>
      <c r="BA5" s="33" t="s">
        <v>87</v>
      </c>
      <c r="BB5" s="33" t="s">
        <v>88</v>
      </c>
      <c r="BC5" s="33" t="s">
        <v>89</v>
      </c>
      <c r="BD5" s="33" t="s">
        <v>90</v>
      </c>
      <c r="BE5" s="33" t="s">
        <v>80</v>
      </c>
      <c r="BF5" s="33" t="s">
        <v>81</v>
      </c>
      <c r="BG5" s="33" t="s">
        <v>82</v>
      </c>
      <c r="BH5" s="33" t="s">
        <v>83</v>
      </c>
      <c r="BI5" s="33" t="s">
        <v>84</v>
      </c>
      <c r="BJ5" s="33" t="s">
        <v>85</v>
      </c>
      <c r="BK5" s="33" t="s">
        <v>86</v>
      </c>
      <c r="BL5" s="33" t="s">
        <v>87</v>
      </c>
      <c r="BM5" s="33" t="s">
        <v>88</v>
      </c>
      <c r="BN5" s="33" t="s">
        <v>89</v>
      </c>
      <c r="BO5" s="33" t="s">
        <v>90</v>
      </c>
      <c r="BP5" s="33" t="s">
        <v>80</v>
      </c>
      <c r="BQ5" s="33" t="s">
        <v>81</v>
      </c>
      <c r="BR5" s="33" t="s">
        <v>82</v>
      </c>
      <c r="BS5" s="33" t="s">
        <v>83</v>
      </c>
      <c r="BT5" s="33" t="s">
        <v>84</v>
      </c>
      <c r="BU5" s="33" t="s">
        <v>85</v>
      </c>
      <c r="BV5" s="33" t="s">
        <v>86</v>
      </c>
      <c r="BW5" s="33" t="s">
        <v>87</v>
      </c>
      <c r="BX5" s="33" t="s">
        <v>88</v>
      </c>
      <c r="BY5" s="33" t="s">
        <v>89</v>
      </c>
      <c r="BZ5" s="33" t="s">
        <v>90</v>
      </c>
      <c r="CA5" s="33" t="s">
        <v>80</v>
      </c>
      <c r="CB5" s="33" t="s">
        <v>81</v>
      </c>
      <c r="CC5" s="33" t="s">
        <v>82</v>
      </c>
      <c r="CD5" s="33" t="s">
        <v>83</v>
      </c>
      <c r="CE5" s="33" t="s">
        <v>84</v>
      </c>
      <c r="CF5" s="33" t="s">
        <v>85</v>
      </c>
      <c r="CG5" s="33" t="s">
        <v>86</v>
      </c>
      <c r="CH5" s="33" t="s">
        <v>87</v>
      </c>
      <c r="CI5" s="33" t="s">
        <v>88</v>
      </c>
      <c r="CJ5" s="33" t="s">
        <v>89</v>
      </c>
      <c r="CK5" s="33" t="s">
        <v>90</v>
      </c>
      <c r="CL5" s="33" t="s">
        <v>80</v>
      </c>
      <c r="CM5" s="33" t="s">
        <v>81</v>
      </c>
      <c r="CN5" s="33" t="s">
        <v>82</v>
      </c>
      <c r="CO5" s="33" t="s">
        <v>83</v>
      </c>
      <c r="CP5" s="33" t="s">
        <v>84</v>
      </c>
      <c r="CQ5" s="33" t="s">
        <v>85</v>
      </c>
      <c r="CR5" s="33" t="s">
        <v>86</v>
      </c>
      <c r="CS5" s="33" t="s">
        <v>87</v>
      </c>
      <c r="CT5" s="33" t="s">
        <v>88</v>
      </c>
      <c r="CU5" s="33" t="s">
        <v>89</v>
      </c>
      <c r="CV5" s="33" t="s">
        <v>90</v>
      </c>
      <c r="CW5" s="33" t="s">
        <v>80</v>
      </c>
      <c r="CX5" s="33" t="s">
        <v>81</v>
      </c>
      <c r="CY5" s="33" t="s">
        <v>82</v>
      </c>
      <c r="CZ5" s="33" t="s">
        <v>83</v>
      </c>
      <c r="DA5" s="33" t="s">
        <v>84</v>
      </c>
      <c r="DB5" s="33" t="s">
        <v>85</v>
      </c>
      <c r="DC5" s="33" t="s">
        <v>86</v>
      </c>
      <c r="DD5" s="33" t="s">
        <v>87</v>
      </c>
      <c r="DE5" s="33" t="s">
        <v>88</v>
      </c>
      <c r="DF5" s="33" t="s">
        <v>89</v>
      </c>
      <c r="DG5" s="33" t="s">
        <v>90</v>
      </c>
      <c r="DH5" s="33" t="s">
        <v>80</v>
      </c>
      <c r="DI5" s="33" t="s">
        <v>81</v>
      </c>
      <c r="DJ5" s="33" t="s">
        <v>82</v>
      </c>
      <c r="DK5" s="33" t="s">
        <v>83</v>
      </c>
      <c r="DL5" s="33" t="s">
        <v>84</v>
      </c>
      <c r="DM5" s="33" t="s">
        <v>85</v>
      </c>
      <c r="DN5" s="33" t="s">
        <v>86</v>
      </c>
      <c r="DO5" s="33" t="s">
        <v>87</v>
      </c>
      <c r="DP5" s="33" t="s">
        <v>88</v>
      </c>
      <c r="DQ5" s="33" t="s">
        <v>89</v>
      </c>
      <c r="DR5" s="33" t="s">
        <v>90</v>
      </c>
      <c r="DS5" s="33" t="s">
        <v>80</v>
      </c>
      <c r="DT5" s="33" t="s">
        <v>81</v>
      </c>
      <c r="DU5" s="33" t="s">
        <v>82</v>
      </c>
      <c r="DV5" s="33" t="s">
        <v>83</v>
      </c>
      <c r="DW5" s="33" t="s">
        <v>84</v>
      </c>
      <c r="DX5" s="33" t="s">
        <v>85</v>
      </c>
      <c r="DY5" s="33" t="s">
        <v>86</v>
      </c>
      <c r="DZ5" s="33" t="s">
        <v>87</v>
      </c>
      <c r="EA5" s="33" t="s">
        <v>88</v>
      </c>
      <c r="EB5" s="33" t="s">
        <v>89</v>
      </c>
      <c r="EC5" s="33" t="s">
        <v>90</v>
      </c>
      <c r="ED5" s="33" t="s">
        <v>80</v>
      </c>
      <c r="EE5" s="33" t="s">
        <v>81</v>
      </c>
      <c r="EF5" s="33" t="s">
        <v>82</v>
      </c>
      <c r="EG5" s="33" t="s">
        <v>83</v>
      </c>
      <c r="EH5" s="33" t="s">
        <v>84</v>
      </c>
      <c r="EI5" s="33" t="s">
        <v>85</v>
      </c>
      <c r="EJ5" s="33" t="s">
        <v>86</v>
      </c>
      <c r="EK5" s="33" t="s">
        <v>87</v>
      </c>
      <c r="EL5" s="33" t="s">
        <v>88</v>
      </c>
      <c r="EM5" s="33" t="s">
        <v>89</v>
      </c>
      <c r="EN5" s="33" t="s">
        <v>90</v>
      </c>
    </row>
    <row r="6" spans="1:144" s="37" customFormat="1" x14ac:dyDescent="0.15">
      <c r="A6" s="29" t="s">
        <v>91</v>
      </c>
      <c r="B6" s="34">
        <f>B7</f>
        <v>2019</v>
      </c>
      <c r="C6" s="34">
        <f t="shared" ref="C6:W6" si="3">C7</f>
        <v>35246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岩手県　一戸町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 t="str">
        <f t="shared" si="3"/>
        <v>非設置</v>
      </c>
      <c r="N6" s="35" t="str">
        <f t="shared" si="3"/>
        <v>-</v>
      </c>
      <c r="O6" s="35">
        <f t="shared" si="3"/>
        <v>72.28</v>
      </c>
      <c r="P6" s="35">
        <f t="shared" si="3"/>
        <v>82.8</v>
      </c>
      <c r="Q6" s="35">
        <f t="shared" si="3"/>
        <v>4280</v>
      </c>
      <c r="R6" s="35">
        <f t="shared" si="3"/>
        <v>12210</v>
      </c>
      <c r="S6" s="35">
        <f t="shared" si="3"/>
        <v>300.02999999999997</v>
      </c>
      <c r="T6" s="35">
        <f t="shared" si="3"/>
        <v>40.700000000000003</v>
      </c>
      <c r="U6" s="35">
        <f t="shared" si="3"/>
        <v>9980</v>
      </c>
      <c r="V6" s="35">
        <f t="shared" si="3"/>
        <v>76.75</v>
      </c>
      <c r="W6" s="35">
        <f t="shared" si="3"/>
        <v>130.03</v>
      </c>
      <c r="X6" s="36">
        <f>IF(X7="",NA(),X7)</f>
        <v>115.92</v>
      </c>
      <c r="Y6" s="36">
        <f t="shared" ref="Y6:AG6" si="4">IF(Y7="",NA(),Y7)</f>
        <v>123.43</v>
      </c>
      <c r="Z6" s="36">
        <f t="shared" si="4"/>
        <v>119.25</v>
      </c>
      <c r="AA6" s="36">
        <f t="shared" si="4"/>
        <v>123.96</v>
      </c>
      <c r="AB6" s="36">
        <f t="shared" si="4"/>
        <v>120.53</v>
      </c>
      <c r="AC6" s="36">
        <f t="shared" si="4"/>
        <v>111.06</v>
      </c>
      <c r="AD6" s="36">
        <f t="shared" si="4"/>
        <v>111.34</v>
      </c>
      <c r="AE6" s="36">
        <f t="shared" si="4"/>
        <v>110.02</v>
      </c>
      <c r="AF6" s="36">
        <f t="shared" si="4"/>
        <v>108.76</v>
      </c>
      <c r="AG6" s="36">
        <f t="shared" si="4"/>
        <v>104.35</v>
      </c>
      <c r="AH6" s="35" t="str">
        <f>IF(AH7="","",IF(AH7="-","【-】","【"&amp;SUBSTITUTE(TEXT(AH7,"#,##0.00"),"-","△")&amp;"】"))</f>
        <v>【112.01】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9.35</v>
      </c>
      <c r="AO6" s="36">
        <f t="shared" si="5"/>
        <v>10.130000000000001</v>
      </c>
      <c r="AP6" s="36">
        <f t="shared" si="5"/>
        <v>7.31</v>
      </c>
      <c r="AQ6" s="36">
        <f t="shared" si="5"/>
        <v>7.48</v>
      </c>
      <c r="AR6" s="36">
        <f t="shared" si="5"/>
        <v>21.69</v>
      </c>
      <c r="AS6" s="35" t="str">
        <f>IF(AS7="","",IF(AS7="-","【-】","【"&amp;SUBSTITUTE(TEXT(AS7,"#,##0.00"),"-","△")&amp;"】"))</f>
        <v>【1.08】</v>
      </c>
      <c r="AT6" s="36">
        <f>IF(AT7="",NA(),AT7)</f>
        <v>460.55</v>
      </c>
      <c r="AU6" s="36">
        <f t="shared" ref="AU6:BC6" si="6">IF(AU7="",NA(),AU7)</f>
        <v>460.95</v>
      </c>
      <c r="AV6" s="36">
        <f t="shared" si="6"/>
        <v>205.51</v>
      </c>
      <c r="AW6" s="36">
        <f t="shared" si="6"/>
        <v>252.07</v>
      </c>
      <c r="AX6" s="36">
        <f t="shared" si="6"/>
        <v>271.74</v>
      </c>
      <c r="AY6" s="36">
        <f t="shared" si="6"/>
        <v>398.29</v>
      </c>
      <c r="AZ6" s="36">
        <f t="shared" si="6"/>
        <v>388.67</v>
      </c>
      <c r="BA6" s="36">
        <f t="shared" si="6"/>
        <v>355.27</v>
      </c>
      <c r="BB6" s="36">
        <f t="shared" si="6"/>
        <v>359.7</v>
      </c>
      <c r="BC6" s="36">
        <f t="shared" si="6"/>
        <v>301.04000000000002</v>
      </c>
      <c r="BD6" s="35" t="str">
        <f>IF(BD7="","",IF(BD7="-","【-】","【"&amp;SUBSTITUTE(TEXT(BD7,"#,##0.00"),"-","△")&amp;"】"))</f>
        <v>【264.97】</v>
      </c>
      <c r="BE6" s="36">
        <f>IF(BE7="",NA(),BE7)</f>
        <v>393.91</v>
      </c>
      <c r="BF6" s="36">
        <f t="shared" ref="BF6:BN6" si="7">IF(BF7="",NA(),BF7)</f>
        <v>345.03</v>
      </c>
      <c r="BG6" s="36">
        <f t="shared" si="7"/>
        <v>387.05</v>
      </c>
      <c r="BH6" s="36">
        <f t="shared" si="7"/>
        <v>381.69</v>
      </c>
      <c r="BI6" s="36">
        <f t="shared" si="7"/>
        <v>386.86</v>
      </c>
      <c r="BJ6" s="36">
        <f t="shared" si="7"/>
        <v>431</v>
      </c>
      <c r="BK6" s="36">
        <f t="shared" si="7"/>
        <v>422.5</v>
      </c>
      <c r="BL6" s="36">
        <f t="shared" si="7"/>
        <v>458.27</v>
      </c>
      <c r="BM6" s="36">
        <f t="shared" si="7"/>
        <v>447.01</v>
      </c>
      <c r="BN6" s="36">
        <f t="shared" si="7"/>
        <v>551.62</v>
      </c>
      <c r="BO6" s="35" t="str">
        <f>IF(BO7="","",IF(BO7="-","【-】","【"&amp;SUBSTITUTE(TEXT(BO7,"#,##0.00"),"-","△")&amp;"】"))</f>
        <v>【266.61】</v>
      </c>
      <c r="BP6" s="36">
        <f>IF(BP7="",NA(),BP7)</f>
        <v>114.42</v>
      </c>
      <c r="BQ6" s="36">
        <f t="shared" ref="BQ6:BY6" si="8">IF(BQ7="",NA(),BQ7)</f>
        <v>123.78</v>
      </c>
      <c r="BR6" s="36">
        <f t="shared" si="8"/>
        <v>118.73</v>
      </c>
      <c r="BS6" s="36">
        <f t="shared" si="8"/>
        <v>124.21</v>
      </c>
      <c r="BT6" s="36">
        <f t="shared" si="8"/>
        <v>121.83</v>
      </c>
      <c r="BU6" s="36">
        <f t="shared" si="8"/>
        <v>100.82</v>
      </c>
      <c r="BV6" s="36">
        <f t="shared" si="8"/>
        <v>101.64</v>
      </c>
      <c r="BW6" s="36">
        <f t="shared" si="8"/>
        <v>96.77</v>
      </c>
      <c r="BX6" s="36">
        <f t="shared" si="8"/>
        <v>95.81</v>
      </c>
      <c r="BY6" s="36">
        <f t="shared" si="8"/>
        <v>87.11</v>
      </c>
      <c r="BZ6" s="35" t="str">
        <f>IF(BZ7="","",IF(BZ7="-","【-】","【"&amp;SUBSTITUTE(TEXT(BZ7,"#,##0.00"),"-","△")&amp;"】"))</f>
        <v>【103.24】</v>
      </c>
      <c r="CA6" s="36">
        <f>IF(CA7="",NA(),CA7)</f>
        <v>197.72</v>
      </c>
      <c r="CB6" s="36">
        <f t="shared" ref="CB6:CJ6" si="9">IF(CB7="",NA(),CB7)</f>
        <v>187.71</v>
      </c>
      <c r="CC6" s="36">
        <f t="shared" si="9"/>
        <v>191.36</v>
      </c>
      <c r="CD6" s="36">
        <f t="shared" si="9"/>
        <v>184.24</v>
      </c>
      <c r="CE6" s="36">
        <f t="shared" si="9"/>
        <v>185.91</v>
      </c>
      <c r="CF6" s="36">
        <f t="shared" si="9"/>
        <v>179.55</v>
      </c>
      <c r="CG6" s="36">
        <f t="shared" si="9"/>
        <v>179.16</v>
      </c>
      <c r="CH6" s="36">
        <f t="shared" si="9"/>
        <v>187.18</v>
      </c>
      <c r="CI6" s="36">
        <f t="shared" si="9"/>
        <v>189.58</v>
      </c>
      <c r="CJ6" s="36">
        <f t="shared" si="9"/>
        <v>223.98</v>
      </c>
      <c r="CK6" s="35" t="str">
        <f>IF(CK7="","",IF(CK7="-","【-】","【"&amp;SUBSTITUTE(TEXT(CK7,"#,##0.00"),"-","△")&amp;"】"))</f>
        <v>【168.38】</v>
      </c>
      <c r="CL6" s="36">
        <f>IF(CL7="",NA(),CL7)</f>
        <v>46.45</v>
      </c>
      <c r="CM6" s="36">
        <f t="shared" ref="CM6:CU6" si="10">IF(CM7="",NA(),CM7)</f>
        <v>52.78</v>
      </c>
      <c r="CN6" s="36">
        <f t="shared" si="10"/>
        <v>53.94</v>
      </c>
      <c r="CO6" s="36">
        <f t="shared" si="10"/>
        <v>52.58</v>
      </c>
      <c r="CP6" s="36">
        <f t="shared" si="10"/>
        <v>53.01</v>
      </c>
      <c r="CQ6" s="36">
        <f t="shared" si="10"/>
        <v>53.52</v>
      </c>
      <c r="CR6" s="36">
        <f t="shared" si="10"/>
        <v>54.24</v>
      </c>
      <c r="CS6" s="36">
        <f t="shared" si="10"/>
        <v>55.88</v>
      </c>
      <c r="CT6" s="36">
        <f t="shared" si="10"/>
        <v>55.22</v>
      </c>
      <c r="CU6" s="36">
        <f t="shared" si="10"/>
        <v>49.64</v>
      </c>
      <c r="CV6" s="35" t="str">
        <f>IF(CV7="","",IF(CV7="-","【-】","【"&amp;SUBSTITUTE(TEXT(CV7,"#,##0.00"),"-","△")&amp;"】"))</f>
        <v>【60.00】</v>
      </c>
      <c r="CW6" s="36">
        <f>IF(CW7="",NA(),CW7)</f>
        <v>93.74</v>
      </c>
      <c r="CX6" s="36">
        <f t="shared" ref="CX6:DF6" si="11">IF(CX7="",NA(),CX7)</f>
        <v>85.19</v>
      </c>
      <c r="CY6" s="36">
        <f t="shared" si="11"/>
        <v>85.06</v>
      </c>
      <c r="CZ6" s="36">
        <f t="shared" si="11"/>
        <v>85.92</v>
      </c>
      <c r="DA6" s="36">
        <f t="shared" si="11"/>
        <v>85.4</v>
      </c>
      <c r="DB6" s="36">
        <f t="shared" si="11"/>
        <v>81.459999999999994</v>
      </c>
      <c r="DC6" s="36">
        <f t="shared" si="11"/>
        <v>81.680000000000007</v>
      </c>
      <c r="DD6" s="36">
        <f t="shared" si="11"/>
        <v>80.989999999999995</v>
      </c>
      <c r="DE6" s="36">
        <f t="shared" si="11"/>
        <v>80.930000000000007</v>
      </c>
      <c r="DF6" s="36">
        <f t="shared" si="11"/>
        <v>78.09</v>
      </c>
      <c r="DG6" s="35" t="str">
        <f>IF(DG7="","",IF(DG7="-","【-】","【"&amp;SUBSTITUTE(TEXT(DG7,"#,##0.00"),"-","△")&amp;"】"))</f>
        <v>【89.80】</v>
      </c>
      <c r="DH6" s="36">
        <f>IF(DH7="",NA(),DH7)</f>
        <v>50.6</v>
      </c>
      <c r="DI6" s="36">
        <f t="shared" ref="DI6:DQ6" si="12">IF(DI7="",NA(),DI7)</f>
        <v>51.9</v>
      </c>
      <c r="DJ6" s="36">
        <f t="shared" si="12"/>
        <v>52.48</v>
      </c>
      <c r="DK6" s="36">
        <f t="shared" si="12"/>
        <v>53.63</v>
      </c>
      <c r="DL6" s="36">
        <f t="shared" si="12"/>
        <v>54.24</v>
      </c>
      <c r="DM6" s="36">
        <f t="shared" si="12"/>
        <v>47.7</v>
      </c>
      <c r="DN6" s="36">
        <f t="shared" si="12"/>
        <v>48.14</v>
      </c>
      <c r="DO6" s="36">
        <f t="shared" si="12"/>
        <v>46.61</v>
      </c>
      <c r="DP6" s="36">
        <f t="shared" si="12"/>
        <v>47.97</v>
      </c>
      <c r="DQ6" s="36">
        <f t="shared" si="12"/>
        <v>47.31</v>
      </c>
      <c r="DR6" s="35" t="str">
        <f>IF(DR7="","",IF(DR7="-","【-】","【"&amp;SUBSTITUTE(TEXT(DR7,"#,##0.00"),"-","△")&amp;"】"))</f>
        <v>【49.59】</v>
      </c>
      <c r="DS6" s="36">
        <f>IF(DS7="",NA(),DS7)</f>
        <v>4.3</v>
      </c>
      <c r="DT6" s="36">
        <f t="shared" ref="DT6:EB6" si="13">IF(DT7="",NA(),DT7)</f>
        <v>5.58</v>
      </c>
      <c r="DU6" s="36">
        <f t="shared" si="13"/>
        <v>12.34</v>
      </c>
      <c r="DV6" s="36">
        <f t="shared" si="13"/>
        <v>15.98</v>
      </c>
      <c r="DW6" s="36">
        <f t="shared" si="13"/>
        <v>17.82</v>
      </c>
      <c r="DX6" s="36">
        <f t="shared" si="13"/>
        <v>7.26</v>
      </c>
      <c r="DY6" s="36">
        <f t="shared" si="13"/>
        <v>11.13</v>
      </c>
      <c r="DZ6" s="36">
        <f t="shared" si="13"/>
        <v>10.84</v>
      </c>
      <c r="EA6" s="36">
        <f t="shared" si="13"/>
        <v>15.33</v>
      </c>
      <c r="EB6" s="36">
        <f t="shared" si="13"/>
        <v>16.77</v>
      </c>
      <c r="EC6" s="35" t="str">
        <f>IF(EC7="","",IF(EC7="-","【-】","【"&amp;SUBSTITUTE(TEXT(EC7,"#,##0.00"),"-","△")&amp;"】"))</f>
        <v>【19.44】</v>
      </c>
      <c r="ED6" s="36">
        <f>IF(ED7="",NA(),ED7)</f>
        <v>0.31</v>
      </c>
      <c r="EE6" s="35">
        <f t="shared" ref="EE6:EM6" si="14">IF(EE7="",NA(),EE7)</f>
        <v>0</v>
      </c>
      <c r="EF6" s="36">
        <f t="shared" si="14"/>
        <v>0.21</v>
      </c>
      <c r="EG6" s="36">
        <f t="shared" si="14"/>
        <v>0.03</v>
      </c>
      <c r="EH6" s="36">
        <f t="shared" si="14"/>
        <v>0.13</v>
      </c>
      <c r="EI6" s="36">
        <f t="shared" si="14"/>
        <v>1.65</v>
      </c>
      <c r="EJ6" s="36">
        <f t="shared" si="14"/>
        <v>0.47</v>
      </c>
      <c r="EK6" s="36">
        <f t="shared" si="14"/>
        <v>0.39</v>
      </c>
      <c r="EL6" s="36">
        <f t="shared" si="14"/>
        <v>0.43</v>
      </c>
      <c r="EM6" s="36">
        <f t="shared" si="14"/>
        <v>0.47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15">
      <c r="A7" s="29"/>
      <c r="B7" s="38">
        <v>2019</v>
      </c>
      <c r="C7" s="38">
        <v>35246</v>
      </c>
      <c r="D7" s="38">
        <v>46</v>
      </c>
      <c r="E7" s="38">
        <v>1</v>
      </c>
      <c r="F7" s="38">
        <v>0</v>
      </c>
      <c r="G7" s="38">
        <v>1</v>
      </c>
      <c r="H7" s="38" t="s">
        <v>92</v>
      </c>
      <c r="I7" s="38" t="s">
        <v>93</v>
      </c>
      <c r="J7" s="38" t="s">
        <v>94</v>
      </c>
      <c r="K7" s="38" t="s">
        <v>95</v>
      </c>
      <c r="L7" s="38" t="s">
        <v>96</v>
      </c>
      <c r="M7" s="38" t="s">
        <v>97</v>
      </c>
      <c r="N7" s="39" t="s">
        <v>98</v>
      </c>
      <c r="O7" s="39">
        <v>72.28</v>
      </c>
      <c r="P7" s="39">
        <v>82.8</v>
      </c>
      <c r="Q7" s="39">
        <v>4280</v>
      </c>
      <c r="R7" s="39">
        <v>12210</v>
      </c>
      <c r="S7" s="39">
        <v>300.02999999999997</v>
      </c>
      <c r="T7" s="39">
        <v>40.700000000000003</v>
      </c>
      <c r="U7" s="39">
        <v>9980</v>
      </c>
      <c r="V7" s="39">
        <v>76.75</v>
      </c>
      <c r="W7" s="39">
        <v>130.03</v>
      </c>
      <c r="X7" s="39">
        <v>115.92</v>
      </c>
      <c r="Y7" s="39">
        <v>123.43</v>
      </c>
      <c r="Z7" s="39">
        <v>119.25</v>
      </c>
      <c r="AA7" s="39">
        <v>123.96</v>
      </c>
      <c r="AB7" s="39">
        <v>120.53</v>
      </c>
      <c r="AC7" s="39">
        <v>111.06</v>
      </c>
      <c r="AD7" s="39">
        <v>111.34</v>
      </c>
      <c r="AE7" s="39">
        <v>110.02</v>
      </c>
      <c r="AF7" s="39">
        <v>108.76</v>
      </c>
      <c r="AG7" s="39">
        <v>104.35</v>
      </c>
      <c r="AH7" s="39">
        <v>112.01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9.35</v>
      </c>
      <c r="AO7" s="39">
        <v>10.130000000000001</v>
      </c>
      <c r="AP7" s="39">
        <v>7.31</v>
      </c>
      <c r="AQ7" s="39">
        <v>7.48</v>
      </c>
      <c r="AR7" s="39">
        <v>21.69</v>
      </c>
      <c r="AS7" s="39">
        <v>1.08</v>
      </c>
      <c r="AT7" s="39">
        <v>460.55</v>
      </c>
      <c r="AU7" s="39">
        <v>460.95</v>
      </c>
      <c r="AV7" s="39">
        <v>205.51</v>
      </c>
      <c r="AW7" s="39">
        <v>252.07</v>
      </c>
      <c r="AX7" s="39">
        <v>271.74</v>
      </c>
      <c r="AY7" s="39">
        <v>398.29</v>
      </c>
      <c r="AZ7" s="39">
        <v>388.67</v>
      </c>
      <c r="BA7" s="39">
        <v>355.27</v>
      </c>
      <c r="BB7" s="39">
        <v>359.7</v>
      </c>
      <c r="BC7" s="39">
        <v>301.04000000000002</v>
      </c>
      <c r="BD7" s="39">
        <v>264.97000000000003</v>
      </c>
      <c r="BE7" s="39">
        <v>393.91</v>
      </c>
      <c r="BF7" s="39">
        <v>345.03</v>
      </c>
      <c r="BG7" s="39">
        <v>387.05</v>
      </c>
      <c r="BH7" s="39">
        <v>381.69</v>
      </c>
      <c r="BI7" s="39">
        <v>386.86</v>
      </c>
      <c r="BJ7" s="39">
        <v>431</v>
      </c>
      <c r="BK7" s="39">
        <v>422.5</v>
      </c>
      <c r="BL7" s="39">
        <v>458.27</v>
      </c>
      <c r="BM7" s="39">
        <v>447.01</v>
      </c>
      <c r="BN7" s="39">
        <v>551.62</v>
      </c>
      <c r="BO7" s="39">
        <v>266.61</v>
      </c>
      <c r="BP7" s="39">
        <v>114.42</v>
      </c>
      <c r="BQ7" s="39">
        <v>123.78</v>
      </c>
      <c r="BR7" s="39">
        <v>118.73</v>
      </c>
      <c r="BS7" s="39">
        <v>124.21</v>
      </c>
      <c r="BT7" s="39">
        <v>121.83</v>
      </c>
      <c r="BU7" s="39">
        <v>100.82</v>
      </c>
      <c r="BV7" s="39">
        <v>101.64</v>
      </c>
      <c r="BW7" s="39">
        <v>96.77</v>
      </c>
      <c r="BX7" s="39">
        <v>95.81</v>
      </c>
      <c r="BY7" s="39">
        <v>87.11</v>
      </c>
      <c r="BZ7" s="39">
        <v>103.24</v>
      </c>
      <c r="CA7" s="39">
        <v>197.72</v>
      </c>
      <c r="CB7" s="39">
        <v>187.71</v>
      </c>
      <c r="CC7" s="39">
        <v>191.36</v>
      </c>
      <c r="CD7" s="39">
        <v>184.24</v>
      </c>
      <c r="CE7" s="39">
        <v>185.91</v>
      </c>
      <c r="CF7" s="39">
        <v>179.55</v>
      </c>
      <c r="CG7" s="39">
        <v>179.16</v>
      </c>
      <c r="CH7" s="39">
        <v>187.18</v>
      </c>
      <c r="CI7" s="39">
        <v>189.58</v>
      </c>
      <c r="CJ7" s="39">
        <v>223.98</v>
      </c>
      <c r="CK7" s="39">
        <v>168.38</v>
      </c>
      <c r="CL7" s="39">
        <v>46.45</v>
      </c>
      <c r="CM7" s="39">
        <v>52.78</v>
      </c>
      <c r="CN7" s="39">
        <v>53.94</v>
      </c>
      <c r="CO7" s="39">
        <v>52.58</v>
      </c>
      <c r="CP7" s="39">
        <v>53.01</v>
      </c>
      <c r="CQ7" s="39">
        <v>53.52</v>
      </c>
      <c r="CR7" s="39">
        <v>54.24</v>
      </c>
      <c r="CS7" s="39">
        <v>55.88</v>
      </c>
      <c r="CT7" s="39">
        <v>55.22</v>
      </c>
      <c r="CU7" s="39">
        <v>49.64</v>
      </c>
      <c r="CV7" s="39">
        <v>60</v>
      </c>
      <c r="CW7" s="39">
        <v>93.74</v>
      </c>
      <c r="CX7" s="39">
        <v>85.19</v>
      </c>
      <c r="CY7" s="39">
        <v>85.06</v>
      </c>
      <c r="CZ7" s="39">
        <v>85.92</v>
      </c>
      <c r="DA7" s="39">
        <v>85.4</v>
      </c>
      <c r="DB7" s="39">
        <v>81.459999999999994</v>
      </c>
      <c r="DC7" s="39">
        <v>81.680000000000007</v>
      </c>
      <c r="DD7" s="39">
        <v>80.989999999999995</v>
      </c>
      <c r="DE7" s="39">
        <v>80.930000000000007</v>
      </c>
      <c r="DF7" s="39">
        <v>78.09</v>
      </c>
      <c r="DG7" s="39">
        <v>89.8</v>
      </c>
      <c r="DH7" s="39">
        <v>50.6</v>
      </c>
      <c r="DI7" s="39">
        <v>51.9</v>
      </c>
      <c r="DJ7" s="39">
        <v>52.48</v>
      </c>
      <c r="DK7" s="39">
        <v>53.63</v>
      </c>
      <c r="DL7" s="39">
        <v>54.24</v>
      </c>
      <c r="DM7" s="39">
        <v>47.7</v>
      </c>
      <c r="DN7" s="39">
        <v>48.14</v>
      </c>
      <c r="DO7" s="39">
        <v>46.61</v>
      </c>
      <c r="DP7" s="39">
        <v>47.97</v>
      </c>
      <c r="DQ7" s="39">
        <v>47.31</v>
      </c>
      <c r="DR7" s="39">
        <v>49.59</v>
      </c>
      <c r="DS7" s="39">
        <v>4.3</v>
      </c>
      <c r="DT7" s="39">
        <v>5.58</v>
      </c>
      <c r="DU7" s="39">
        <v>12.34</v>
      </c>
      <c r="DV7" s="39">
        <v>15.98</v>
      </c>
      <c r="DW7" s="39">
        <v>17.82</v>
      </c>
      <c r="DX7" s="39">
        <v>7.26</v>
      </c>
      <c r="DY7" s="39">
        <v>11.13</v>
      </c>
      <c r="DZ7" s="39">
        <v>10.84</v>
      </c>
      <c r="EA7" s="39">
        <v>15.33</v>
      </c>
      <c r="EB7" s="39">
        <v>16.77</v>
      </c>
      <c r="EC7" s="39">
        <v>19.440000000000001</v>
      </c>
      <c r="ED7" s="39">
        <v>0.31</v>
      </c>
      <c r="EE7" s="39">
        <v>0</v>
      </c>
      <c r="EF7" s="39">
        <v>0.21</v>
      </c>
      <c r="EG7" s="39">
        <v>0.03</v>
      </c>
      <c r="EH7" s="39">
        <v>0.13</v>
      </c>
      <c r="EI7" s="39">
        <v>1.65</v>
      </c>
      <c r="EJ7" s="39">
        <v>0.47</v>
      </c>
      <c r="EK7" s="39">
        <v>0.39</v>
      </c>
      <c r="EL7" s="39">
        <v>0.43</v>
      </c>
      <c r="EM7" s="39">
        <v>0.47</v>
      </c>
      <c r="EN7" s="39">
        <v>0.68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99</v>
      </c>
      <c r="C9" s="42" t="s">
        <v>100</v>
      </c>
      <c r="D9" s="42" t="s">
        <v>101</v>
      </c>
      <c r="E9" s="42" t="s">
        <v>102</v>
      </c>
      <c r="F9" s="42" t="s">
        <v>103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104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105</v>
      </c>
    </row>
    <row r="13" spans="1:144" x14ac:dyDescent="0.15">
      <c r="B13" t="s">
        <v>106</v>
      </c>
      <c r="C13" t="s">
        <v>106</v>
      </c>
      <c r="D13" t="s">
        <v>106</v>
      </c>
      <c r="E13" t="s">
        <v>106</v>
      </c>
      <c r="F13" t="s">
        <v>107</v>
      </c>
      <c r="G13" t="s">
        <v>108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蛇沼 孝乃信</cp:lastModifiedBy>
  <cp:lastPrinted>2021-01-14T06:41:49Z</cp:lastPrinted>
  <dcterms:created xsi:type="dcterms:W3CDTF">2020-12-04T02:03:05Z</dcterms:created>
  <dcterms:modified xsi:type="dcterms:W3CDTF">2021-01-14T06:42:41Z</dcterms:modified>
  <cp:category/>
</cp:coreProperties>
</file>