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l03524fs\共有\水環境課\下水道係共有\08．地方公営企業関係\03 経営比較分析表\R2\【経営比較分析表】2020_035246_47_1718\"/>
    </mc:Choice>
  </mc:AlternateContent>
  <xr:revisionPtr revIDLastSave="0" documentId="13_ncr:1_{197184A8-5C55-444C-AE61-FA0658E3D499}" xr6:coauthVersionLast="44" xr6:coauthVersionMax="44" xr10:uidLastSave="{00000000-0000-0000-0000-000000000000}"/>
  <workbookProtection workbookAlgorithmName="SHA-512" workbookHashValue="j4bou2P0x8gxTcgvl1dbe1Ewxha768eaOu1ZtXJvGJ2b/5gG1T+v6o+7MrT5TsKia9WlyZc4GWvDHLwWnlhd1g==" workbookSaltValue="UVnGzuxGdOua50PRL59HNw==" workbookSpinCount="100000" lockStructure="1"/>
  <bookViews>
    <workbookView xWindow="8265" yWindow="3000" windowWidth="16125" windowHeight="780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P10" i="4" s="1"/>
  <c r="O6" i="5"/>
  <c r="N6" i="5"/>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E86" i="4"/>
  <c r="AL10" i="4"/>
  <c r="AD10" i="4"/>
  <c r="I10" i="4"/>
  <c r="B10" i="4"/>
  <c r="AL8" i="4"/>
  <c r="P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<sst xmlns="http://schemas.openxmlformats.org/spreadsheetml/2006/main" count="236" uniqueCount="120">
  <si>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</si>
  <si>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</si>
  <si>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</si>
  <si>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</si>
  <si>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</si>
  <si>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</si>
  <si>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</si>
  <si>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</si>
  <si>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</si>
  <si>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</si>
  <si>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</si>
  <si>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</si>
  <si>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</si>
  <si>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</si>
  <si>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</si>
  <si>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</si>
  <si>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</si>
  <si>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</si>
  <si>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</si>
  <si>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</si>
  <si>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</si>
  <si>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</si>
  <si>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</si>
  <si>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</si>
  <si>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</si>
  <si>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</si>
  <si>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</si>
  <si>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</si>
  <si>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</si>
  <si>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</si>
  <si>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</si>
  <si>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</si>
  <si>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</si>
  <si>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</si>
  <si>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</si>
  <si>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</si>
  <si>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</si>
  <si>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</si>
  <si>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</si>
  <si>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</si>
  <si>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</si>
  <si>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</si>
  <si>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</si>
  <si>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</si>
  <si>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</si>
  <si>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</si>
  <si>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</si>
  <si>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</si>
  <si>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</si>
  <si>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</si>
  <si>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</si>
  <si>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</si>
  <si>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</si>
  <si>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</si>
  <si>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</si>
  <si>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</si>
  <si>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</si>
  <si>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</si>
  <si>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</si>
  <si>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</si>
  <si>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</si>
  <si>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</si>
  <si>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</si>
  <si>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</si>
  <si>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</si>
  <si>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</si>
  <si>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</si>
  <si>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</si>
  <si>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</si>
  <si>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</si>
  <si>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</si>
  <si>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</si>
  <si>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</si>
  <si>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</si>
  <si>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</si>
  <si>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</si>
  <si>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</si>
  <si>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</si>
  <si>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</si>
  <si>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</si>
  <si>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</si>
  <si>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</si>
  <si>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</si>
  <si>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</si>
  <si>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</si>
  <si>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</si>
  <si>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</si>
  <si>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</si>
  <si>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</si>
  <si>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</si>
  <si>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</si>
  <si>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</si>
  <si>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</si>
  <si>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</si>
  <si>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</si>
  <si>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</si>
  <si>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</si>
  <si>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一戸町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</si>
  <si>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</si>
  <si>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</si>
  <si>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</si>
  <si>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</si>
  <si>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</si>
  <si>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</si>
  <si>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</si>
  <si>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</si>
  <si>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</si>
  <si>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</si>
  <si>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</si>
  <si>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</si>
  <si>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</si>
  <si>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</si>
  <si>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</si>
  <si>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</si>
  <si>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</si>
  <si>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</si>
  <si>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</si>
  <si>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収益的収支比率については、償還金を含めた総費用と総収益の単年度収支が赤字であるものの、改善傾向にある。今後は元利償還金が減少傾向にあることから、新規の地方債発行の抑制及び使用料収入の確保、維持管理経費の削減に努め、より改善を図る必要がある。
④企業債残高対事業規模比率については、処理区域の拡大に伴う管渠整備が概ね終了したため、企業債残高は減少していく見込みである。今後は処理場における改築工事を実施していく予定であるが、企業債残高が単年度で急増することのないよう、事業費を平準化し計画的に地方債発行を行う必要がある。
⑤経費回収率については、Ｈ29年度から増加傾向にあるが、未だ使用料対象経費を賄えていない状況にある。当町の使用料水準は、県内でも上位にあり、更なる値上げによる収益確保は難しいため、水洗化率の向上に努め、使用料収入確保を行う必要がある。また、元利償還金が汚水処理費の半数以上を占めているが、今後は減少傾向にあるため、新規の地方債発行の抑制及び効率的な施設管理を行い経費削減に努める必要がある。
⑥汚水処理原価については、類似団体平均より高水準となっているが、水洗化率の向上による有収水量の増加及び効率的な施設管理による経費削減に努める必要がある。
⑦施設利用率については、類似団体に比べ良好な数値となっており、今後、接続件数の増加に伴い上昇していくと予測される。
⑧水洗化率については、管渠整備に伴う処理区域拡大が概ね完了したため、処理区域内の未接続世帯に対して水洗化による環境衛生面での効果や水洗化支援策などの広報周知等を行い、水洗化促進に一層取り組む必要がある。</t>
    <rPh sb="46" eb="48">
      <t>ケイコウ</t>
    </rPh>
    <rPh sb="282" eb="284">
      <t>ケイコウ</t>
    </rPh>
    <phoneticPr fontId="4"/>
  </si>
  <si>
    <t>　下水道管渠の法定耐用年数は、一般的に50年とされている。
　当町の下水道事業は供用開始から18年を経過したばかりであり、小規模な修繕を除き、管渠自体に関する修繕、更新等を行った実績はない。</t>
    <phoneticPr fontId="4"/>
  </si>
  <si>
    <t>　下水道事業は供用開始から18年を経過し、これまで管渠延長に伴う区域拡大を優先して行ってきたが、整備が概ね完了したため、経営指標としては全体として改善されていくことが想定される。
　今後は処理場における改築工事を行う予定であるが、計画的な改築工事を行い、資本費平準化債を含む地方債の新規発行の抑制に取り組み、元利償還金の負担を抑制することが必要である。
　同時に、水洗化による環境衛生面での効果、水洗化支援策などの広報周知等を行うことで、使用料収入の確保に一層取り組むことが必要である。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</si>
</sst>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806-49D0-A54C-66AABC77CA5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0.13</c:v>
                </c:pt>
                <c:pt idx="2">
                  <c:v>0.12</c:v>
                </c:pt>
                <c:pt idx="3">
                  <c:v>0.1</c:v>
                </c:pt>
                <c:pt idx="4">
                  <c:v>0.32</c:v>
                </c:pt>
              </c:numCache>
            </c:numRef>
          </c:val>
          <c:smooth val="0"/>
          <c:extLst>
            <c:ext xmlns:c16="http://schemas.microsoft.com/office/drawing/2014/chart" uri="{C3380CC4-5D6E-409C-BE32-E72D297353CC}">
              <c16:uniqueId val="{00000001-A806-49D0-A54C-66AABC77CA5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53.7</c:v>
                </c:pt>
                <c:pt idx="1">
                  <c:v>54.36</c:v>
                </c:pt>
                <c:pt idx="2">
                  <c:v>54.16</c:v>
                </c:pt>
                <c:pt idx="3">
                  <c:v>54.16</c:v>
                </c:pt>
                <c:pt idx="4">
                  <c:v>52.72</c:v>
                </c:pt>
              </c:numCache>
            </c:numRef>
          </c:val>
          <c:extLst>
            <c:ext xmlns:c16="http://schemas.microsoft.com/office/drawing/2014/chart" uri="{C3380CC4-5D6E-409C-BE32-E72D297353CC}">
              <c16:uniqueId val="{00000000-A4E2-4BB0-ADF5-D8E11450C4A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41.28</c:v>
                </c:pt>
                <c:pt idx="1">
                  <c:v>50.24</c:v>
                </c:pt>
                <c:pt idx="2">
                  <c:v>49.68</c:v>
                </c:pt>
                <c:pt idx="3">
                  <c:v>49.27</c:v>
                </c:pt>
                <c:pt idx="4">
                  <c:v>49.47</c:v>
                </c:pt>
              </c:numCache>
            </c:numRef>
          </c:val>
          <c:smooth val="0"/>
          <c:extLst>
            <c:ext xmlns:c16="http://schemas.microsoft.com/office/drawing/2014/chart" uri="{C3380CC4-5D6E-409C-BE32-E72D297353CC}">
              <c16:uniqueId val="{00000001-A4E2-4BB0-ADF5-D8E11450C4A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63.96</c:v>
                </c:pt>
                <c:pt idx="1">
                  <c:v>65.48</c:v>
                </c:pt>
                <c:pt idx="2">
                  <c:v>67.03</c:v>
                </c:pt>
                <c:pt idx="3">
                  <c:v>67.59</c:v>
                </c:pt>
                <c:pt idx="4">
                  <c:v>67.91</c:v>
                </c:pt>
              </c:numCache>
            </c:numRef>
          </c:val>
          <c:extLst>
            <c:ext xmlns:c16="http://schemas.microsoft.com/office/drawing/2014/chart" uri="{C3380CC4-5D6E-409C-BE32-E72D297353CC}">
              <c16:uniqueId val="{00000000-1A94-4AC4-9D4B-FAD63735B72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61.3</c:v>
                </c:pt>
                <c:pt idx="1">
                  <c:v>84.17</c:v>
                </c:pt>
                <c:pt idx="2">
                  <c:v>83.35</c:v>
                </c:pt>
                <c:pt idx="3">
                  <c:v>83.16</c:v>
                </c:pt>
                <c:pt idx="4">
                  <c:v>82.06</c:v>
                </c:pt>
              </c:numCache>
            </c:numRef>
          </c:val>
          <c:smooth val="0"/>
          <c:extLst>
            <c:ext xmlns:c16="http://schemas.microsoft.com/office/drawing/2014/chart" uri="{C3380CC4-5D6E-409C-BE32-E72D297353CC}">
              <c16:uniqueId val="{00000001-1A94-4AC4-9D4B-FAD63735B72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68.63</c:v>
                </c:pt>
                <c:pt idx="1">
                  <c:v>66.52</c:v>
                </c:pt>
                <c:pt idx="2">
                  <c:v>68.2</c:v>
                </c:pt>
                <c:pt idx="3">
                  <c:v>68.66</c:v>
                </c:pt>
                <c:pt idx="4">
                  <c:v>68.239999999999995</c:v>
                </c:pt>
              </c:numCache>
            </c:numRef>
          </c:val>
          <c:extLst>
            <c:ext xmlns:c16="http://schemas.microsoft.com/office/drawing/2014/chart" uri="{C3380CC4-5D6E-409C-BE32-E72D297353CC}">
              <c16:uniqueId val="{00000000-7299-4FF3-86E6-133EBF8B1C9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99-4FF3-86E6-133EBF8B1C9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FFA-4AA6-9E06-91B4A8A3FDB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FA-4AA6-9E06-91B4A8A3FDB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CA5-426F-8B88-FE44EAB4C81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A5-426F-8B88-FE44EAB4C81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52-431D-8153-A63A466B5A4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52-431D-8153-A63A466B5A4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310-4FCC-9969-7078A05602F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10-4FCC-9969-7078A05602F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2691.97</c:v>
                </c:pt>
                <c:pt idx="1">
                  <c:v>2482.12</c:v>
                </c:pt>
                <c:pt idx="2">
                  <c:v>2299.5700000000002</c:v>
                </c:pt>
                <c:pt idx="3">
                  <c:v>2049.1999999999998</c:v>
                </c:pt>
                <c:pt idx="4">
                  <c:v>1879.28</c:v>
                </c:pt>
              </c:numCache>
            </c:numRef>
          </c:val>
          <c:extLst>
            <c:ext xmlns:c16="http://schemas.microsoft.com/office/drawing/2014/chart" uri="{C3380CC4-5D6E-409C-BE32-E72D297353CC}">
              <c16:uniqueId val="{00000000-763F-4758-BABE-AEAAB841761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1604.64</c:v>
                </c:pt>
                <c:pt idx="1">
                  <c:v>1124.26</c:v>
                </c:pt>
                <c:pt idx="2">
                  <c:v>1048.23</c:v>
                </c:pt>
                <c:pt idx="3">
                  <c:v>1130.42</c:v>
                </c:pt>
                <c:pt idx="4">
                  <c:v>1245.0999999999999</c:v>
                </c:pt>
              </c:numCache>
            </c:numRef>
          </c:val>
          <c:smooth val="0"/>
          <c:extLst>
            <c:ext xmlns:c16="http://schemas.microsoft.com/office/drawing/2014/chart" uri="{C3380CC4-5D6E-409C-BE32-E72D297353CC}">
              <c16:uniqueId val="{00000001-763F-4758-BABE-AEAAB841761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49.84</c:v>
                </c:pt>
                <c:pt idx="1">
                  <c:v>47.02</c:v>
                </c:pt>
                <c:pt idx="2">
                  <c:v>49.15</c:v>
                </c:pt>
                <c:pt idx="3">
                  <c:v>52.07</c:v>
                </c:pt>
                <c:pt idx="4">
                  <c:v>52.05</c:v>
                </c:pt>
              </c:numCache>
            </c:numRef>
          </c:val>
          <c:extLst>
            <c:ext xmlns:c16="http://schemas.microsoft.com/office/drawing/2014/chart" uri="{C3380CC4-5D6E-409C-BE32-E72D297353CC}">
              <c16:uniqueId val="{00000000-59EF-4D00-A3BE-D59FBF6EDFC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60.01</c:v>
                </c:pt>
                <c:pt idx="1">
                  <c:v>80.58</c:v>
                </c:pt>
                <c:pt idx="2">
                  <c:v>78.92</c:v>
                </c:pt>
                <c:pt idx="3">
                  <c:v>74.17</c:v>
                </c:pt>
                <c:pt idx="4">
                  <c:v>79.77</c:v>
                </c:pt>
              </c:numCache>
            </c:numRef>
          </c:val>
          <c:smooth val="0"/>
          <c:extLst>
            <c:ext xmlns:c16="http://schemas.microsoft.com/office/drawing/2014/chart" uri="{C3380CC4-5D6E-409C-BE32-E72D297353CC}">
              <c16:uniqueId val="{00000001-59EF-4D00-A3BE-D59FBF6EDFC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494.91</c:v>
                </c:pt>
                <c:pt idx="1">
                  <c:v>524.08000000000004</c:v>
                </c:pt>
                <c:pt idx="2">
                  <c:v>501.31</c:v>
                </c:pt>
                <c:pt idx="3">
                  <c:v>477.27</c:v>
                </c:pt>
                <c:pt idx="4">
                  <c:v>484.37</c:v>
                </c:pt>
              </c:numCache>
            </c:numRef>
          </c:val>
          <c:extLst>
            <c:ext xmlns:c16="http://schemas.microsoft.com/office/drawing/2014/chart" uri="{C3380CC4-5D6E-409C-BE32-E72D297353CC}">
              <c16:uniqueId val="{00000000-5D70-4A5D-9F3E-E0DD31AE415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277.67</c:v>
                </c:pt>
                <c:pt idx="1">
                  <c:v>216.21</c:v>
                </c:pt>
                <c:pt idx="2">
                  <c:v>220.31</c:v>
                </c:pt>
                <c:pt idx="3">
                  <c:v>230.95</c:v>
                </c:pt>
                <c:pt idx="4">
                  <c:v>214.56</c:v>
                </c:pt>
              </c:numCache>
            </c:numRef>
          </c:val>
          <c:smooth val="0"/>
          <c:extLst>
            <c:ext xmlns:c16="http://schemas.microsoft.com/office/drawing/2014/chart" uri="{C3380CC4-5D6E-409C-BE32-E72D297353CC}">
              <c16:uniqueId val="{00000001-5D70-4A5D-9F3E-E0DD31AE415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O35"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岩手県　一戸町</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4" t="s">
        <v>9</v>
      </c>
      <c r="BM7" s="5"/>
      <c r="BN7" s="5"/>
      <c r="BO7" s="5"/>
      <c r="BP7" s="5"/>
      <c r="BQ7" s="5"/>
      <c r="BR7" s="5"/>
      <c r="BS7" s="5"/>
      <c r="BT7" s="5"/>
      <c r="BU7" s="5"/>
      <c r="BV7" s="5"/>
      <c r="BW7" s="5"/>
      <c r="BX7" s="5"/>
      <c r="BY7" s="6"/>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Cd2</v>
      </c>
      <c r="X8" s="66"/>
      <c r="Y8" s="66"/>
      <c r="Z8" s="66"/>
      <c r="AA8" s="66"/>
      <c r="AB8" s="66"/>
      <c r="AC8" s="66"/>
      <c r="AD8" s="67" t="str">
        <f>データ!$M$6</f>
        <v>非設置</v>
      </c>
      <c r="AE8" s="67"/>
      <c r="AF8" s="67"/>
      <c r="AG8" s="67"/>
      <c r="AH8" s="67"/>
      <c r="AI8" s="67"/>
      <c r="AJ8" s="67"/>
      <c r="AK8" s="3"/>
      <c r="AL8" s="63">
        <f>データ!S6</f>
        <v>11899</v>
      </c>
      <c r="AM8" s="63"/>
      <c r="AN8" s="63"/>
      <c r="AO8" s="63"/>
      <c r="AP8" s="63"/>
      <c r="AQ8" s="63"/>
      <c r="AR8" s="63"/>
      <c r="AS8" s="63"/>
      <c r="AT8" s="62">
        <f>データ!T6</f>
        <v>300.02999999999997</v>
      </c>
      <c r="AU8" s="62"/>
      <c r="AV8" s="62"/>
      <c r="AW8" s="62"/>
      <c r="AX8" s="62"/>
      <c r="AY8" s="62"/>
      <c r="AZ8" s="62"/>
      <c r="BA8" s="62"/>
      <c r="BB8" s="62">
        <f>データ!U6</f>
        <v>39.659999999999997</v>
      </c>
      <c r="BC8" s="62"/>
      <c r="BD8" s="62"/>
      <c r="BE8" s="62"/>
      <c r="BF8" s="62"/>
      <c r="BG8" s="62"/>
      <c r="BH8" s="62"/>
      <c r="BI8" s="62"/>
      <c r="BJ8" s="3"/>
      <c r="BK8" s="3"/>
      <c r="BL8" s="64" t="s">
        <v>10</v>
      </c>
      <c r="BM8" s="65"/>
      <c r="BN8" s="7" t="s">
        <v>11</v>
      </c>
      <c r="BO8" s="8"/>
      <c r="BP8" s="8"/>
      <c r="BQ8" s="8"/>
      <c r="BR8" s="8"/>
      <c r="BS8" s="8"/>
      <c r="BT8" s="8"/>
      <c r="BU8" s="8"/>
      <c r="BV8" s="8"/>
      <c r="BW8" s="8"/>
      <c r="BX8" s="8"/>
      <c r="BY8" s="9"/>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10" t="s">
        <v>21</v>
      </c>
      <c r="BO9" s="11"/>
      <c r="BP9" s="11"/>
      <c r="BQ9" s="11"/>
      <c r="BR9" s="11"/>
      <c r="BS9" s="11"/>
      <c r="BT9" s="11"/>
      <c r="BU9" s="11"/>
      <c r="BV9" s="11"/>
      <c r="BW9" s="11"/>
      <c r="BX9" s="11"/>
      <c r="BY9" s="12"/>
    </row>
    <row r="10" spans="1:78" ht="18.75" customHeight="1" x14ac:dyDescent="0.15">
      <c r="A10" s="2"/>
      <c r="B10" s="62" t="str">
        <f>データ!N6</f>
        <v>-</v>
      </c>
      <c r="C10" s="62"/>
      <c r="D10" s="62"/>
      <c r="E10" s="62"/>
      <c r="F10" s="62"/>
      <c r="G10" s="62"/>
      <c r="H10" s="62"/>
      <c r="I10" s="62" t="str">
        <f>データ!O6</f>
        <v>該当数値なし</v>
      </c>
      <c r="J10" s="62"/>
      <c r="K10" s="62"/>
      <c r="L10" s="62"/>
      <c r="M10" s="62"/>
      <c r="N10" s="62"/>
      <c r="O10" s="62"/>
      <c r="P10" s="62">
        <f>データ!P6</f>
        <v>34.69</v>
      </c>
      <c r="Q10" s="62"/>
      <c r="R10" s="62"/>
      <c r="S10" s="62"/>
      <c r="T10" s="62"/>
      <c r="U10" s="62"/>
      <c r="V10" s="62"/>
      <c r="W10" s="62">
        <f>データ!Q6</f>
        <v>100</v>
      </c>
      <c r="X10" s="62"/>
      <c r="Y10" s="62"/>
      <c r="Z10" s="62"/>
      <c r="AA10" s="62"/>
      <c r="AB10" s="62"/>
      <c r="AC10" s="62"/>
      <c r="AD10" s="63">
        <f>データ!R6</f>
        <v>4180</v>
      </c>
      <c r="AE10" s="63"/>
      <c r="AF10" s="63"/>
      <c r="AG10" s="63"/>
      <c r="AH10" s="63"/>
      <c r="AI10" s="63"/>
      <c r="AJ10" s="63"/>
      <c r="AK10" s="2"/>
      <c r="AL10" s="63">
        <f>データ!V6</f>
        <v>4086</v>
      </c>
      <c r="AM10" s="63"/>
      <c r="AN10" s="63"/>
      <c r="AO10" s="63"/>
      <c r="AP10" s="63"/>
      <c r="AQ10" s="63"/>
      <c r="AR10" s="63"/>
      <c r="AS10" s="63"/>
      <c r="AT10" s="62">
        <f>データ!W6</f>
        <v>2.34</v>
      </c>
      <c r="AU10" s="62"/>
      <c r="AV10" s="62"/>
      <c r="AW10" s="62"/>
      <c r="AX10" s="62"/>
      <c r="AY10" s="62"/>
      <c r="AZ10" s="62"/>
      <c r="BA10" s="62"/>
      <c r="BB10" s="62">
        <f>データ!X6</f>
        <v>1746.15</v>
      </c>
      <c r="BC10" s="62"/>
      <c r="BD10" s="62"/>
      <c r="BE10" s="62"/>
      <c r="BF10" s="62"/>
      <c r="BG10" s="62"/>
      <c r="BH10" s="62"/>
      <c r="BI10" s="62"/>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6" t="s">
        <v>26</v>
      </c>
      <c r="BM14" s="47"/>
      <c r="BN14" s="47"/>
      <c r="BO14" s="47"/>
      <c r="BP14" s="47"/>
      <c r="BQ14" s="47"/>
      <c r="BR14" s="47"/>
      <c r="BS14" s="47"/>
      <c r="BT14" s="47"/>
      <c r="BU14" s="47"/>
      <c r="BV14" s="47"/>
      <c r="BW14" s="47"/>
      <c r="BX14" s="47"/>
      <c r="BY14" s="47"/>
      <c r="BZ14" s="48"/>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49"/>
      <c r="BM15" s="50"/>
      <c r="BN15" s="50"/>
      <c r="BO15" s="50"/>
      <c r="BP15" s="50"/>
      <c r="BQ15" s="50"/>
      <c r="BR15" s="50"/>
      <c r="BS15" s="50"/>
      <c r="BT15" s="50"/>
      <c r="BU15" s="50"/>
      <c r="BV15" s="50"/>
      <c r="BW15" s="50"/>
      <c r="BX15" s="50"/>
      <c r="BY15" s="50"/>
      <c r="BZ15" s="5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117</v>
      </c>
      <c r="BM16" s="79"/>
      <c r="BN16" s="79"/>
      <c r="BO16" s="79"/>
      <c r="BP16" s="79"/>
      <c r="BQ16" s="79"/>
      <c r="BR16" s="79"/>
      <c r="BS16" s="79"/>
      <c r="BT16" s="79"/>
      <c r="BU16" s="79"/>
      <c r="BV16" s="79"/>
      <c r="BW16" s="79"/>
      <c r="BX16" s="79"/>
      <c r="BY16" s="79"/>
      <c r="BZ16" s="8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6" t="s">
        <v>27</v>
      </c>
      <c r="BM45" s="47"/>
      <c r="BN45" s="47"/>
      <c r="BO45" s="47"/>
      <c r="BP45" s="47"/>
      <c r="BQ45" s="47"/>
      <c r="BR45" s="47"/>
      <c r="BS45" s="47"/>
      <c r="BT45" s="47"/>
      <c r="BU45" s="47"/>
      <c r="BV45" s="47"/>
      <c r="BW45" s="47"/>
      <c r="BX45" s="47"/>
      <c r="BY45" s="47"/>
      <c r="BZ45" s="4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9"/>
      <c r="BM46" s="50"/>
      <c r="BN46" s="50"/>
      <c r="BO46" s="50"/>
      <c r="BP46" s="50"/>
      <c r="BQ46" s="50"/>
      <c r="BR46" s="50"/>
      <c r="BS46" s="50"/>
      <c r="BT46" s="50"/>
      <c r="BU46" s="50"/>
      <c r="BV46" s="50"/>
      <c r="BW46" s="50"/>
      <c r="BX46" s="50"/>
      <c r="BY46" s="50"/>
      <c r="BZ46" s="5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118</v>
      </c>
      <c r="BM47" s="79"/>
      <c r="BN47" s="79"/>
      <c r="BO47" s="79"/>
      <c r="BP47" s="79"/>
      <c r="BQ47" s="79"/>
      <c r="BR47" s="79"/>
      <c r="BS47" s="79"/>
      <c r="BT47" s="79"/>
      <c r="BU47" s="79"/>
      <c r="BV47" s="79"/>
      <c r="BW47" s="79"/>
      <c r="BX47" s="79"/>
      <c r="BY47" s="79"/>
      <c r="BZ47" s="8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0"/>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0"/>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15">
      <c r="A60" s="2"/>
      <c r="B60" s="43" t="s">
        <v>28</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78"/>
      <c r="BM60" s="79"/>
      <c r="BN60" s="79"/>
      <c r="BO60" s="79"/>
      <c r="BP60" s="79"/>
      <c r="BQ60" s="79"/>
      <c r="BR60" s="79"/>
      <c r="BS60" s="79"/>
      <c r="BT60" s="79"/>
      <c r="BU60" s="79"/>
      <c r="BV60" s="79"/>
      <c r="BW60" s="79"/>
      <c r="BX60" s="79"/>
      <c r="BY60" s="79"/>
      <c r="BZ60" s="80"/>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78"/>
      <c r="BM61" s="79"/>
      <c r="BN61" s="79"/>
      <c r="BO61" s="79"/>
      <c r="BP61" s="79"/>
      <c r="BQ61" s="79"/>
      <c r="BR61" s="79"/>
      <c r="BS61" s="79"/>
      <c r="BT61" s="79"/>
      <c r="BU61" s="79"/>
      <c r="BV61" s="79"/>
      <c r="BW61" s="79"/>
      <c r="BX61" s="79"/>
      <c r="BY61" s="79"/>
      <c r="BZ61" s="8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6" t="s">
        <v>29</v>
      </c>
      <c r="BM64" s="47"/>
      <c r="BN64" s="47"/>
      <c r="BO64" s="47"/>
      <c r="BP64" s="47"/>
      <c r="BQ64" s="47"/>
      <c r="BR64" s="47"/>
      <c r="BS64" s="47"/>
      <c r="BT64" s="47"/>
      <c r="BU64" s="47"/>
      <c r="BV64" s="47"/>
      <c r="BW64" s="47"/>
      <c r="BX64" s="47"/>
      <c r="BY64" s="47"/>
      <c r="BZ64" s="4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9"/>
      <c r="BM65" s="50"/>
      <c r="BN65" s="50"/>
      <c r="BO65" s="50"/>
      <c r="BP65" s="50"/>
      <c r="BQ65" s="50"/>
      <c r="BR65" s="50"/>
      <c r="BS65" s="50"/>
      <c r="BT65" s="50"/>
      <c r="BU65" s="50"/>
      <c r="BV65" s="50"/>
      <c r="BW65" s="50"/>
      <c r="BX65" s="50"/>
      <c r="BY65" s="50"/>
      <c r="BZ65" s="5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119</v>
      </c>
      <c r="BM66" s="79"/>
      <c r="BN66" s="79"/>
      <c r="BO66" s="79"/>
      <c r="BP66" s="79"/>
      <c r="BQ66" s="79"/>
      <c r="BR66" s="79"/>
      <c r="BS66" s="79"/>
      <c r="BT66" s="79"/>
      <c r="BU66" s="79"/>
      <c r="BV66" s="79"/>
      <c r="BW66" s="79"/>
      <c r="BX66" s="79"/>
      <c r="BY66" s="79"/>
      <c r="BZ66" s="8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【705.21】</v>
      </c>
      <c r="I86" s="26" t="str">
        <f>データ!CA6</f>
        <v>【98.96】</v>
      </c>
      <c r="J86" s="26" t="str">
        <f>データ!CL6</f>
        <v>【134.52】</v>
      </c>
      <c r="K86" s="26" t="str">
        <f>データ!CW6</f>
        <v>【59.57】</v>
      </c>
      <c r="L86" s="26" t="str">
        <f>データ!DH6</f>
        <v>【95.57】</v>
      </c>
      <c r="M86" s="26" t="s">
        <v>43</v>
      </c>
      <c r="N86" s="26" t="s">
        <v>43</v>
      </c>
      <c r="O86" s="26" t="str">
        <f>データ!EO6</f>
        <v>【0.30】</v>
      </c>
    </row>
  </sheetData>
  <sheetProtection algorithmName="SHA-512" hashValue="Y5qXjWxUFeqyio2xs+zCJp0/H23u9tl5UR2Cj//RpBZXOTn16RwIJhVWhk4lP5Ej89lplOw1aDPZuk7qrm1QiQ==" saltValue="2fJSsmJYnpj2znr9ywKWu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1" t="s">
        <v>53</v>
      </c>
      <c r="I3" s="72"/>
      <c r="J3" s="72"/>
      <c r="K3" s="72"/>
      <c r="L3" s="72"/>
      <c r="M3" s="72"/>
      <c r="N3" s="72"/>
      <c r="O3" s="72"/>
      <c r="P3" s="72"/>
      <c r="Q3" s="72"/>
      <c r="R3" s="72"/>
      <c r="S3" s="72"/>
      <c r="T3" s="72"/>
      <c r="U3" s="72"/>
      <c r="V3" s="72"/>
      <c r="W3" s="72"/>
      <c r="X3" s="73"/>
      <c r="Y3" s="77" t="s">
        <v>54</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55</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5" x14ac:dyDescent="0.15">
      <c r="A4" s="28" t="s">
        <v>56</v>
      </c>
      <c r="B4" s="30"/>
      <c r="C4" s="30"/>
      <c r="D4" s="30"/>
      <c r="E4" s="30"/>
      <c r="F4" s="30"/>
      <c r="G4" s="30"/>
      <c r="H4" s="74"/>
      <c r="I4" s="75"/>
      <c r="J4" s="75"/>
      <c r="K4" s="75"/>
      <c r="L4" s="75"/>
      <c r="M4" s="75"/>
      <c r="N4" s="75"/>
      <c r="O4" s="75"/>
      <c r="P4" s="75"/>
      <c r="Q4" s="75"/>
      <c r="R4" s="75"/>
      <c r="S4" s="75"/>
      <c r="T4" s="75"/>
      <c r="U4" s="75"/>
      <c r="V4" s="75"/>
      <c r="W4" s="75"/>
      <c r="X4" s="76"/>
      <c r="Y4" s="70" t="s">
        <v>57</v>
      </c>
      <c r="Z4" s="70"/>
      <c r="AA4" s="70"/>
      <c r="AB4" s="70"/>
      <c r="AC4" s="70"/>
      <c r="AD4" s="70"/>
      <c r="AE4" s="70"/>
      <c r="AF4" s="70"/>
      <c r="AG4" s="70"/>
      <c r="AH4" s="70"/>
      <c r="AI4" s="70"/>
      <c r="AJ4" s="70" t="s">
        <v>58</v>
      </c>
      <c r="AK4" s="70"/>
      <c r="AL4" s="70"/>
      <c r="AM4" s="70"/>
      <c r="AN4" s="70"/>
      <c r="AO4" s="70"/>
      <c r="AP4" s="70"/>
      <c r="AQ4" s="70"/>
      <c r="AR4" s="70"/>
      <c r="AS4" s="70"/>
      <c r="AT4" s="70"/>
      <c r="AU4" s="70" t="s">
        <v>59</v>
      </c>
      <c r="AV4" s="70"/>
      <c r="AW4" s="70"/>
      <c r="AX4" s="70"/>
      <c r="AY4" s="70"/>
      <c r="AZ4" s="70"/>
      <c r="BA4" s="70"/>
      <c r="BB4" s="70"/>
      <c r="BC4" s="70"/>
      <c r="BD4" s="70"/>
      <c r="BE4" s="70"/>
      <c r="BF4" s="70" t="s">
        <v>60</v>
      </c>
      <c r="BG4" s="70"/>
      <c r="BH4" s="70"/>
      <c r="BI4" s="70"/>
      <c r="BJ4" s="70"/>
      <c r="BK4" s="70"/>
      <c r="BL4" s="70"/>
      <c r="BM4" s="70"/>
      <c r="BN4" s="70"/>
      <c r="BO4" s="70"/>
      <c r="BP4" s="70"/>
      <c r="BQ4" s="70" t="s">
        <v>61</v>
      </c>
      <c r="BR4" s="70"/>
      <c r="BS4" s="70"/>
      <c r="BT4" s="70"/>
      <c r="BU4" s="70"/>
      <c r="BV4" s="70"/>
      <c r="BW4" s="70"/>
      <c r="BX4" s="70"/>
      <c r="BY4" s="70"/>
      <c r="BZ4" s="70"/>
      <c r="CA4" s="70"/>
      <c r="CB4" s="70" t="s">
        <v>62</v>
      </c>
      <c r="CC4" s="70"/>
      <c r="CD4" s="70"/>
      <c r="CE4" s="70"/>
      <c r="CF4" s="70"/>
      <c r="CG4" s="70"/>
      <c r="CH4" s="70"/>
      <c r="CI4" s="70"/>
      <c r="CJ4" s="70"/>
      <c r="CK4" s="70"/>
      <c r="CL4" s="70"/>
      <c r="CM4" s="70" t="s">
        <v>63</v>
      </c>
      <c r="CN4" s="70"/>
      <c r="CO4" s="70"/>
      <c r="CP4" s="70"/>
      <c r="CQ4" s="70"/>
      <c r="CR4" s="70"/>
      <c r="CS4" s="70"/>
      <c r="CT4" s="70"/>
      <c r="CU4" s="70"/>
      <c r="CV4" s="70"/>
      <c r="CW4" s="70"/>
      <c r="CX4" s="70" t="s">
        <v>64</v>
      </c>
      <c r="CY4" s="70"/>
      <c r="CZ4" s="70"/>
      <c r="DA4" s="70"/>
      <c r="DB4" s="70"/>
      <c r="DC4" s="70"/>
      <c r="DD4" s="70"/>
      <c r="DE4" s="70"/>
      <c r="DF4" s="70"/>
      <c r="DG4" s="70"/>
      <c r="DH4" s="70"/>
      <c r="DI4" s="70" t="s">
        <v>65</v>
      </c>
      <c r="DJ4" s="70"/>
      <c r="DK4" s="70"/>
      <c r="DL4" s="70"/>
      <c r="DM4" s="70"/>
      <c r="DN4" s="70"/>
      <c r="DO4" s="70"/>
      <c r="DP4" s="70"/>
      <c r="DQ4" s="70"/>
      <c r="DR4" s="70"/>
      <c r="DS4" s="70"/>
      <c r="DT4" s="70" t="s">
        <v>66</v>
      </c>
      <c r="DU4" s="70"/>
      <c r="DV4" s="70"/>
      <c r="DW4" s="70"/>
      <c r="DX4" s="70"/>
      <c r="DY4" s="70"/>
      <c r="DZ4" s="70"/>
      <c r="EA4" s="70"/>
      <c r="EB4" s="70"/>
      <c r="EC4" s="70"/>
      <c r="ED4" s="70"/>
      <c r="EE4" s="70" t="s">
        <v>67</v>
      </c>
      <c r="EF4" s="70"/>
      <c r="EG4" s="70"/>
      <c r="EH4" s="70"/>
      <c r="EI4" s="70"/>
      <c r="EJ4" s="70"/>
      <c r="EK4" s="70"/>
      <c r="EL4" s="70"/>
      <c r="EM4" s="70"/>
      <c r="EN4" s="70"/>
      <c r="EO4" s="70"/>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35246</v>
      </c>
      <c r="D6" s="33">
        <f t="shared" si="3"/>
        <v>47</v>
      </c>
      <c r="E6" s="33">
        <f t="shared" si="3"/>
        <v>17</v>
      </c>
      <c r="F6" s="33">
        <f t="shared" si="3"/>
        <v>1</v>
      </c>
      <c r="G6" s="33">
        <f t="shared" si="3"/>
        <v>0</v>
      </c>
      <c r="H6" s="33" t="str">
        <f t="shared" si="3"/>
        <v>岩手県　一戸町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34.69</v>
      </c>
      <c r="Q6" s="34">
        <f t="shared" si="3"/>
        <v>100</v>
      </c>
      <c r="R6" s="34">
        <f t="shared" si="3"/>
        <v>4180</v>
      </c>
      <c r="S6" s="34">
        <f t="shared" si="3"/>
        <v>11899</v>
      </c>
      <c r="T6" s="34">
        <f t="shared" si="3"/>
        <v>300.02999999999997</v>
      </c>
      <c r="U6" s="34">
        <f t="shared" si="3"/>
        <v>39.659999999999997</v>
      </c>
      <c r="V6" s="34">
        <f t="shared" si="3"/>
        <v>4086</v>
      </c>
      <c r="W6" s="34">
        <f t="shared" si="3"/>
        <v>2.34</v>
      </c>
      <c r="X6" s="34">
        <f t="shared" si="3"/>
        <v>1746.15</v>
      </c>
      <c r="Y6" s="35">
        <f>IF(Y7="",NA(),Y7)</f>
        <v>68.63</v>
      </c>
      <c r="Z6" s="35">
        <f t="shared" ref="Z6:AH6" si="4">IF(Z7="",NA(),Z7)</f>
        <v>66.52</v>
      </c>
      <c r="AA6" s="35">
        <f t="shared" si="4"/>
        <v>68.2</v>
      </c>
      <c r="AB6" s="35">
        <f t="shared" si="4"/>
        <v>68.66</v>
      </c>
      <c r="AC6" s="35">
        <f t="shared" si="4"/>
        <v>68.239999999999995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2691.97</v>
      </c>
      <c r="BG6" s="35">
        <f t="shared" ref="BG6:BO6" si="7">IF(BG7="",NA(),BG7)</f>
        <v>2482.12</v>
      </c>
      <c r="BH6" s="35">
        <f t="shared" si="7"/>
        <v>2299.5700000000002</v>
      </c>
      <c r="BI6" s="35">
        <f t="shared" si="7"/>
        <v>2049.1999999999998</v>
      </c>
      <c r="BJ6" s="35">
        <f t="shared" si="7"/>
        <v>1879.28</v>
      </c>
      <c r="BK6" s="35">
        <f t="shared" si="7"/>
        <v>1604.64</v>
      </c>
      <c r="BL6" s="35">
        <f t="shared" si="7"/>
        <v>1124.26</v>
      </c>
      <c r="BM6" s="35">
        <f t="shared" si="7"/>
        <v>1048.23</v>
      </c>
      <c r="BN6" s="35">
        <f t="shared" si="7"/>
        <v>1130.42</v>
      </c>
      <c r="BO6" s="35">
        <f t="shared" si="7"/>
        <v>1245.0999999999999</v>
      </c>
      <c r="BP6" s="34" t="str">
        <f>IF(BP7="","",IF(BP7="-","【-】","【"&amp;SUBSTITUTE(TEXT(BP7,"#,##0.00"),"-","△")&amp;"】"))</f>
        <v>【705.21】</v>
      </c>
      <c r="BQ6" s="35">
        <f>IF(BQ7="",NA(),BQ7)</f>
        <v>49.84</v>
      </c>
      <c r="BR6" s="35">
        <f t="shared" ref="BR6:BZ6" si="8">IF(BR7="",NA(),BR7)</f>
        <v>47.02</v>
      </c>
      <c r="BS6" s="35">
        <f t="shared" si="8"/>
        <v>49.15</v>
      </c>
      <c r="BT6" s="35">
        <f t="shared" si="8"/>
        <v>52.07</v>
      </c>
      <c r="BU6" s="35">
        <f t="shared" si="8"/>
        <v>52.05</v>
      </c>
      <c r="BV6" s="35">
        <f t="shared" si="8"/>
        <v>60.01</v>
      </c>
      <c r="BW6" s="35">
        <f t="shared" si="8"/>
        <v>80.58</v>
      </c>
      <c r="BX6" s="35">
        <f t="shared" si="8"/>
        <v>78.92</v>
      </c>
      <c r="BY6" s="35">
        <f t="shared" si="8"/>
        <v>74.17</v>
      </c>
      <c r="BZ6" s="35">
        <f t="shared" si="8"/>
        <v>79.77</v>
      </c>
      <c r="CA6" s="34" t="str">
        <f>IF(CA7="","",IF(CA7="-","【-】","【"&amp;SUBSTITUTE(TEXT(CA7,"#,##0.00"),"-","△")&amp;"】"))</f>
        <v>【98.96】</v>
      </c>
      <c r="CB6" s="35">
        <f>IF(CB7="",NA(),CB7)</f>
        <v>494.91</v>
      </c>
      <c r="CC6" s="35">
        <f t="shared" ref="CC6:CK6" si="9">IF(CC7="",NA(),CC7)</f>
        <v>524.08000000000004</v>
      </c>
      <c r="CD6" s="35">
        <f t="shared" si="9"/>
        <v>501.31</v>
      </c>
      <c r="CE6" s="35">
        <f t="shared" si="9"/>
        <v>477.27</v>
      </c>
      <c r="CF6" s="35">
        <f t="shared" si="9"/>
        <v>484.37</v>
      </c>
      <c r="CG6" s="35">
        <f t="shared" si="9"/>
        <v>277.67</v>
      </c>
      <c r="CH6" s="35">
        <f t="shared" si="9"/>
        <v>216.21</v>
      </c>
      <c r="CI6" s="35">
        <f t="shared" si="9"/>
        <v>220.31</v>
      </c>
      <c r="CJ6" s="35">
        <f t="shared" si="9"/>
        <v>230.95</v>
      </c>
      <c r="CK6" s="35">
        <f t="shared" si="9"/>
        <v>214.56</v>
      </c>
      <c r="CL6" s="34" t="str">
        <f>IF(CL7="","",IF(CL7="-","【-】","【"&amp;SUBSTITUTE(TEXT(CL7,"#,##0.00"),"-","△")&amp;"】"))</f>
        <v>【134.52】</v>
      </c>
      <c r="CM6" s="35">
        <f>IF(CM7="",NA(),CM7)</f>
        <v>53.7</v>
      </c>
      <c r="CN6" s="35">
        <f t="shared" ref="CN6:CV6" si="10">IF(CN7="",NA(),CN7)</f>
        <v>54.36</v>
      </c>
      <c r="CO6" s="35">
        <f t="shared" si="10"/>
        <v>54.16</v>
      </c>
      <c r="CP6" s="35">
        <f t="shared" si="10"/>
        <v>54.16</v>
      </c>
      <c r="CQ6" s="35">
        <f t="shared" si="10"/>
        <v>52.72</v>
      </c>
      <c r="CR6" s="35">
        <f t="shared" si="10"/>
        <v>41.28</v>
      </c>
      <c r="CS6" s="35">
        <f t="shared" si="10"/>
        <v>50.24</v>
      </c>
      <c r="CT6" s="35">
        <f t="shared" si="10"/>
        <v>49.68</v>
      </c>
      <c r="CU6" s="35">
        <f t="shared" si="10"/>
        <v>49.27</v>
      </c>
      <c r="CV6" s="35">
        <f t="shared" si="10"/>
        <v>49.47</v>
      </c>
      <c r="CW6" s="34" t="str">
        <f>IF(CW7="","",IF(CW7="-","【-】","【"&amp;SUBSTITUTE(TEXT(CW7,"#,##0.00"),"-","△")&amp;"】"))</f>
        <v>【59.57】</v>
      </c>
      <c r="CX6" s="35">
        <f>IF(CX7="",NA(),CX7)</f>
        <v>63.96</v>
      </c>
      <c r="CY6" s="35">
        <f t="shared" ref="CY6:DG6" si="11">IF(CY7="",NA(),CY7)</f>
        <v>65.48</v>
      </c>
      <c r="CZ6" s="35">
        <f t="shared" si="11"/>
        <v>67.03</v>
      </c>
      <c r="DA6" s="35">
        <f t="shared" si="11"/>
        <v>67.59</v>
      </c>
      <c r="DB6" s="35">
        <f t="shared" si="11"/>
        <v>67.91</v>
      </c>
      <c r="DC6" s="35">
        <f t="shared" si="11"/>
        <v>61.3</v>
      </c>
      <c r="DD6" s="35">
        <f t="shared" si="11"/>
        <v>84.17</v>
      </c>
      <c r="DE6" s="35">
        <f t="shared" si="11"/>
        <v>83.35</v>
      </c>
      <c r="DF6" s="35">
        <f t="shared" si="11"/>
        <v>83.16</v>
      </c>
      <c r="DG6" s="35">
        <f t="shared" si="11"/>
        <v>82.06</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0.19</v>
      </c>
      <c r="EK6" s="35">
        <f t="shared" si="14"/>
        <v>0.13</v>
      </c>
      <c r="EL6" s="35">
        <f t="shared" si="14"/>
        <v>0.12</v>
      </c>
      <c r="EM6" s="35">
        <f t="shared" si="14"/>
        <v>0.1</v>
      </c>
      <c r="EN6" s="35">
        <f t="shared" si="14"/>
        <v>0.32</v>
      </c>
      <c r="EO6" s="34" t="str">
        <f>IF(EO7="","",IF(EO7="-","【-】","【"&amp;SUBSTITUTE(TEXT(EO7,"#,##0.00"),"-","△")&amp;"】"))</f>
        <v>【0.30】</v>
      </c>
    </row>
    <row r="7" spans="1:145" s="36" customFormat="1" x14ac:dyDescent="0.15">
      <c r="A7" s="28"/>
      <c r="B7" s="37">
        <v>2020</v>
      </c>
      <c r="C7" s="37">
        <v>35246</v>
      </c>
      <c r="D7" s="37">
        <v>47</v>
      </c>
      <c r="E7" s="37">
        <v>17</v>
      </c>
      <c r="F7" s="37">
        <v>1</v>
      </c>
      <c r="G7" s="37">
        <v>0</v>
      </c>
      <c r="H7" s="37" t="s">
        <v>97</v>
      </c>
      <c r="I7" s="37" t="s">
        <v>98</v>
      </c>
      <c r="J7" s="37" t="s">
        <v>99</v>
      </c>
      <c r="K7" s="37" t="s">
        <v>100</v>
      </c>
      <c r="L7" s="37" t="s">
        <v>101</v>
      </c>
      <c r="M7" s="37" t="s">
        <v>102</v>
      </c>
      <c r="N7" s="38" t="s">
        <v>103</v>
      </c>
      <c r="O7" s="38" t="s">
        <v>104</v>
      </c>
      <c r="P7" s="38">
        <v>34.69</v>
      </c>
      <c r="Q7" s="38">
        <v>100</v>
      </c>
      <c r="R7" s="38">
        <v>4180</v>
      </c>
      <c r="S7" s="38">
        <v>11899</v>
      </c>
      <c r="T7" s="38">
        <v>300.02999999999997</v>
      </c>
      <c r="U7" s="38">
        <v>39.659999999999997</v>
      </c>
      <c r="V7" s="38">
        <v>4086</v>
      </c>
      <c r="W7" s="38">
        <v>2.34</v>
      </c>
      <c r="X7" s="38">
        <v>1746.15</v>
      </c>
      <c r="Y7" s="38">
        <v>68.63</v>
      </c>
      <c r="Z7" s="38">
        <v>66.52</v>
      </c>
      <c r="AA7" s="38">
        <v>68.2</v>
      </c>
      <c r="AB7" s="38">
        <v>68.66</v>
      </c>
      <c r="AC7" s="38">
        <v>68.239999999999995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2691.97</v>
      </c>
      <c r="BG7" s="38">
        <v>2482.12</v>
      </c>
      <c r="BH7" s="38">
        <v>2299.5700000000002</v>
      </c>
      <c r="BI7" s="38">
        <v>2049.1999999999998</v>
      </c>
      <c r="BJ7" s="38">
        <v>1879.28</v>
      </c>
      <c r="BK7" s="38">
        <v>1604.64</v>
      </c>
      <c r="BL7" s="38">
        <v>1124.26</v>
      </c>
      <c r="BM7" s="38">
        <v>1048.23</v>
      </c>
      <c r="BN7" s="38">
        <v>1130.42</v>
      </c>
      <c r="BO7" s="38">
        <v>1245.0999999999999</v>
      </c>
      <c r="BP7" s="38">
        <v>705.21</v>
      </c>
      <c r="BQ7" s="38">
        <v>49.84</v>
      </c>
      <c r="BR7" s="38">
        <v>47.02</v>
      </c>
      <c r="BS7" s="38">
        <v>49.15</v>
      </c>
      <c r="BT7" s="38">
        <v>52.07</v>
      </c>
      <c r="BU7" s="38">
        <v>52.05</v>
      </c>
      <c r="BV7" s="38">
        <v>60.01</v>
      </c>
      <c r="BW7" s="38">
        <v>80.58</v>
      </c>
      <c r="BX7" s="38">
        <v>78.92</v>
      </c>
      <c r="BY7" s="38">
        <v>74.17</v>
      </c>
      <c r="BZ7" s="38">
        <v>79.77</v>
      </c>
      <c r="CA7" s="38">
        <v>98.96</v>
      </c>
      <c r="CB7" s="38">
        <v>494.91</v>
      </c>
      <c r="CC7" s="38">
        <v>524.08000000000004</v>
      </c>
      <c r="CD7" s="38">
        <v>501.31</v>
      </c>
      <c r="CE7" s="38">
        <v>477.27</v>
      </c>
      <c r="CF7" s="38">
        <v>484.37</v>
      </c>
      <c r="CG7" s="38">
        <v>277.67</v>
      </c>
      <c r="CH7" s="38">
        <v>216.21</v>
      </c>
      <c r="CI7" s="38">
        <v>220.31</v>
      </c>
      <c r="CJ7" s="38">
        <v>230.95</v>
      </c>
      <c r="CK7" s="38">
        <v>214.56</v>
      </c>
      <c r="CL7" s="38">
        <v>134.52000000000001</v>
      </c>
      <c r="CM7" s="38">
        <v>53.7</v>
      </c>
      <c r="CN7" s="38">
        <v>54.36</v>
      </c>
      <c r="CO7" s="38">
        <v>54.16</v>
      </c>
      <c r="CP7" s="38">
        <v>54.16</v>
      </c>
      <c r="CQ7" s="38">
        <v>52.72</v>
      </c>
      <c r="CR7" s="38">
        <v>41.28</v>
      </c>
      <c r="CS7" s="38">
        <v>50.24</v>
      </c>
      <c r="CT7" s="38">
        <v>49.68</v>
      </c>
      <c r="CU7" s="38">
        <v>49.27</v>
      </c>
      <c r="CV7" s="38">
        <v>49.47</v>
      </c>
      <c r="CW7" s="38">
        <v>59.57</v>
      </c>
      <c r="CX7" s="38">
        <v>63.96</v>
      </c>
      <c r="CY7" s="38">
        <v>65.48</v>
      </c>
      <c r="CZ7" s="38">
        <v>67.03</v>
      </c>
      <c r="DA7" s="38">
        <v>67.59</v>
      </c>
      <c r="DB7" s="38">
        <v>67.91</v>
      </c>
      <c r="DC7" s="38">
        <v>61.3</v>
      </c>
      <c r="DD7" s="38">
        <v>84.17</v>
      </c>
      <c r="DE7" s="38">
        <v>83.35</v>
      </c>
      <c r="DF7" s="38">
        <v>83.16</v>
      </c>
      <c r="DG7" s="38">
        <v>82.06</v>
      </c>
      <c r="DH7" s="38">
        <v>95.57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0.19</v>
      </c>
      <c r="EK7" s="38">
        <v>0.13</v>
      </c>
      <c r="EL7" s="38">
        <v>0.12</v>
      </c>
      <c r="EM7" s="38">
        <v>0.1</v>
      </c>
      <c r="EN7" s="38">
        <v>0.32</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113</v>
      </c>
      <c r="D13" t="s">
        <v>112</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2021-12-03T07:43:19Z</dcterms:created>
  <dcterms:modified xsi:type="dcterms:W3CDTF">2022-01-07T08:07:15Z</dcterms:modified>
  <cp:category/>
</cp:coreProperties>
</file>