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24fs\共有\水環境課\上水道共有\経理\調査物\経営比較分析表\R3\"/>
    </mc:Choice>
  </mc:AlternateContent>
  <workbookProtection workbookAlgorithmName="SHA-512" workbookHashValue="3HDikL1XWJOLLtJlDVSNII2P6LB6XofmKhXLt59oPDZk4V8jEiDaRHoJW6/KQ9/5gXoYHUfBewT2LyXjs/J8+g==" workbookSaltValue="h66Z9+jAbR/BOMx4QFtK2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<sst xmlns="http://schemas.openxmlformats.org/spreadsheetml/2006/main" count="228" uniqueCount="113">
  <si>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</si>
  <si>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</si>
  <si>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</si>
  <si>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</si>
  <si>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</si>
  <si>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</si>
  <si>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</si>
  <si>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</si>
  <si>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</si>
  <si>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</si>
  <si>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</si>
  <si>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</si>
  <si>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</si>
  <si>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</si>
  <si>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</si>
  <si>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</si>
  <si>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</si>
  <si>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</si>
  <si>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</si>
  <si>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</si>
  <si>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</si>
  <si>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</si>
  <si>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</si>
  <si>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</si>
  <si>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</si>
  <si>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</si>
  <si>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</si>
  <si>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</si>
  <si>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</si>
  <si>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</si>
  <si>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</si>
  <si>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</si>
  <si>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</si>
  <si>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</si>
  <si>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</si>
  <si>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</si>
  <si>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</si>
  <si>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</si>
  <si>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</si>
  <si>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</si>
  <si>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</si>
  <si>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</si>
  <si>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</si>
  <si>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</si>
  <si>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</si>
  <si>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</si>
  <si>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</si>
  <si>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</si>
  <si>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</si>
  <si>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</si>
  <si>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</si>
  <si>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</si>
  <si>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</si>
  <si>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</si>
  <si>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</si>
  <si>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</si>
  <si>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</si>
  <si>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</si>
  <si>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</si>
  <si>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</si>
  <si>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</si>
  <si>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</si>
  <si>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</si>
  <si>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</si>
  <si>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</si>
  <si>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</si>
  <si>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</si>
  <si>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</si>
  <si>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</si>
  <si>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</si>
  <si>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</si>
  <si>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</si>
  <si>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</si>
  <si>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</si>
  <si>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</si>
  <si>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</si>
  <si>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</si>
  <si>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</si>
  <si>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</si>
  <si>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</si>
  <si>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</si>
  <si>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</si>
  <si>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</si>
  <si>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</si>
  <si>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</si>
  <si>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</si>
  <si>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</si>
  <si>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</si>
  <si>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</si>
  <si>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</si>
  <si>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</si>
  <si>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</si>
  <si>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</si>
  <si>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</si>
  <si>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</si>
  <si>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</si>
  <si>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</si>
  <si>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</si>
  <si>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</si>
  <si>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</si>
  <si>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</si>
  <si>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</si>
  <si>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</si>
  <si>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</si>
  <si>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</si>
  <si>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</si>
  <si>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</si>
  <si>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</si>
  <si>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</si>
  <si>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</si>
  <si>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①有形固定資産減価償却率は、類似団体平均値よりも高い水準で推移している。老朽資産の更新を進めていく。
②管路経年化率は、類似団体平均値を上回っている。管種や埋設地質等を考慮しながら延命化を図りつつ、必要な更新を進めていく。
③管路更新率は、類似団体平均値を上回っている。令和元年度から国庫補助事業を活用し管路の更新を進めているため、それに伴い管路更新率が上昇している。</t>
    <rPh sb="120" eb="122">
      <t>ルイジ</t>
    </rPh>
    <rPh sb="122" eb="124">
      <t>ダンタイ</t>
    </rPh>
    <rPh sb="124" eb="126">
      <t>ヘイキン</t>
    </rPh>
    <rPh sb="126" eb="127">
      <t>チ</t>
    </rPh>
    <rPh sb="128" eb="130">
      <t>ウワマワ</t>
    </rPh>
    <rPh sb="135" eb="137">
      <t>レイワ</t>
    </rPh>
    <rPh sb="137" eb="139">
      <t>ガンネン</t>
    </rPh>
    <rPh sb="139" eb="140">
      <t>ド</t>
    </rPh>
    <rPh sb="142" eb="144">
      <t>コッコ</t>
    </rPh>
    <rPh sb="144" eb="146">
      <t>ホジョ</t>
    </rPh>
    <rPh sb="146" eb="148">
      <t>ジギョウ</t>
    </rPh>
    <rPh sb="149" eb="151">
      <t>カツヨウ</t>
    </rPh>
    <rPh sb="152" eb="154">
      <t>カンロ</t>
    </rPh>
    <rPh sb="155" eb="157">
      <t>コウシン</t>
    </rPh>
    <rPh sb="158" eb="159">
      <t>スス</t>
    </rPh>
    <rPh sb="169" eb="170">
      <t>トモナ</t>
    </rPh>
    <rPh sb="171" eb="173">
      <t>カンロ</t>
    </rPh>
    <rPh sb="173" eb="175">
      <t>コウシン</t>
    </rPh>
    <rPh sb="175" eb="176">
      <t>リツ</t>
    </rPh>
    <rPh sb="177" eb="179">
      <t>ジョウショウ</t>
    </rPh>
    <phoneticPr fontId="4"/>
  </si>
  <si>
    <t>　令和２年度の経営状況は、経常収支比率が類似団体平均を大きく上回り、健全な経営を維持できた。給水人口減少による減収に備え、戦略的な経営を今後も継続していく必要がある。
　施設及び管路については、老朽化が進んでいる状況を踏まえ必要な更新を計画的に行っていく必要がある。</t>
    <rPh sb="1" eb="3">
      <t>レイワ</t>
    </rPh>
    <rPh sb="13" eb="15">
      <t>ケイジョウ</t>
    </rPh>
    <rPh sb="15" eb="17">
      <t>シュウシ</t>
    </rPh>
    <rPh sb="17" eb="19">
      <t>ヒリツ</t>
    </rPh>
    <rPh sb="20" eb="22">
      <t>ルイジ</t>
    </rPh>
    <rPh sb="22" eb="24">
      <t>ダンタイ</t>
    </rPh>
    <rPh sb="24" eb="26">
      <t>ヘイキン</t>
    </rPh>
    <rPh sb="27" eb="28">
      <t>オオ</t>
    </rPh>
    <rPh sb="30" eb="32">
      <t>ウワマワ</t>
    </rPh>
    <rPh sb="34" eb="36">
      <t>ケンゼン</t>
    </rPh>
    <rPh sb="37" eb="39">
      <t>ケイエイ</t>
    </rPh>
    <rPh sb="40" eb="42">
      <t>イジ</t>
    </rPh>
    <rPh sb="46" eb="48">
      <t>キュウスイ</t>
    </rPh>
    <rPh sb="48" eb="50">
      <t>ジンコウ</t>
    </rPh>
    <rPh sb="50" eb="52">
      <t>ゲンショウ</t>
    </rPh>
    <rPh sb="55" eb="57">
      <t>ゲンシュウ</t>
    </rPh>
    <rPh sb="58" eb="59">
      <t>ソナ</t>
    </rPh>
    <rPh sb="61" eb="64">
      <t>センリャクテキ</t>
    </rPh>
    <rPh sb="65" eb="67">
      <t>ケイエイ</t>
    </rPh>
    <rPh sb="68" eb="70">
      <t>コンゴ</t>
    </rPh>
    <rPh sb="71" eb="73">
      <t>ケイゾク</t>
    </rPh>
    <rPh sb="77" eb="79">
      <t>ヒツヨウ</t>
    </rPh>
    <rPh sb="87" eb="88">
      <t>オヨ</t>
    </rPh>
    <rPh sb="89" eb="91">
      <t>カンロ</t>
    </rPh>
    <rPh sb="97" eb="100">
      <t>ロウキュウカ</t>
    </rPh>
    <rPh sb="101" eb="102">
      <t>スス</t>
    </rPh>
    <rPh sb="106" eb="108">
      <t>ジョウキョウ</t>
    </rPh>
    <rPh sb="109" eb="110">
      <t>フ</t>
    </rPh>
    <rPh sb="112" eb="114">
      <t>ヒツヨウ</t>
    </rPh>
    <rPh sb="115" eb="117">
      <t>コウシン</t>
    </rPh>
    <rPh sb="118" eb="121">
      <t>ケイカクテキ</t>
    </rPh>
    <rPh sb="122" eb="123">
      <t>オコナ</t>
    </rPh>
    <rPh sb="127" eb="129">
      <t>ヒツヨウ</t>
    </rPh>
    <phoneticPr fontId="4"/>
  </si>
  <si>
    <t>①経常収支比率は、類似団体平均値に比べて高い水準で推移している。
②累積欠損金は発生していない。
③流動比率は、100％以上で推移しており類似団体平均値を上回っている。大幅に改善された要因としては、前年度と比較し未払金が大きく減少したことに伴うものである。
④企業債残高対給水収益比率は、類似団体平均値より低い水準で推移している。
⑤料金回収率は、100％以上で推移しており、給水費用を給水収益で賄えている。類似団体平均値よりも高い水準で推移している。
⑥給水原価は、類似団体平均値に比べて低い水準で推移している。
⑦施設利用率は、類似団体平均値を上回ったが、平均値の低下によるもので、当該値は一定水準で推移している。
⑧有収率は、類似団体平均値よりも高い水準で推移している。今後も漏水調査を継続し、無効水量の削減に努める。</t>
    <rPh sb="77" eb="78">
      <t>ウエ</t>
    </rPh>
    <rPh sb="84" eb="86">
      <t>オオハバ</t>
    </rPh>
    <rPh sb="87" eb="89">
      <t>カイゼン</t>
    </rPh>
    <rPh sb="92" eb="94">
      <t>ヨウイン</t>
    </rPh>
    <rPh sb="99" eb="102">
      <t>ゼンネンド</t>
    </rPh>
    <rPh sb="103" eb="105">
      <t>ヒカク</t>
    </rPh>
    <rPh sb="106" eb="109">
      <t>ミハライキン</t>
    </rPh>
    <rPh sb="110" eb="111">
      <t>オオ</t>
    </rPh>
    <rPh sb="113" eb="115">
      <t>ゲンショウ</t>
    </rPh>
    <rPh sb="120" eb="121">
      <t>トモナ</t>
    </rPh>
    <rPh sb="242" eb="243">
      <t>クラ</t>
    </rPh>
    <rPh sb="245" eb="246">
      <t>ヒク</t>
    </rPh>
    <rPh sb="247" eb="249">
      <t>スイジュン</t>
    </rPh>
    <rPh sb="250" eb="252">
      <t>スイイ</t>
    </rPh>
    <rPh sb="274" eb="276">
      <t>ウワマワ</t>
    </rPh>
    <rPh sb="280" eb="283">
      <t>ヘイキンチ</t>
    </rPh>
    <rPh sb="284" eb="286">
      <t>テイカ</t>
    </rPh>
    <rPh sb="293" eb="295">
      <t>トウガイ</t>
    </rPh>
    <rPh sb="295" eb="296">
      <t>チ</t>
    </rPh>
    <rPh sb="297" eb="299">
      <t>イッテイ</t>
    </rPh>
    <rPh sb="299" eb="301">
      <t>スイジュン</t>
    </rPh>
    <rPh sb="302" eb="304">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</si>
</sst>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0.21</c:v>
                </c:pt>
                <c:pt idx="2">
                  <c:v>0.03</c:v>
                </c:pt>
                <c:pt idx="3">
                  <c:v>0.13</c:v>
                </c:pt>
                <c:pt idx="4">
                  <c:v>0.43</c:v>
                </c:pt>
              </c:numCache>
            </c:numRef>
          </c:val>
          <c:extLst>
            <c:ext xmlns:c16="http://schemas.microsoft.com/office/drawing/2014/chart" uri="{C3380CC4-5D6E-409C-BE32-E72D297353CC}">
              <c16:uniqueId val="{00000000-4A76-44A9-8E0E-96D647C0FB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0.47</c:v>
                </c:pt>
                <c:pt idx="4">
                  <c:v>0.4</c:v>
                </c:pt>
              </c:numCache>
            </c:numRef>
          </c:val>
          <c:smooth val="0"/>
          <c:extLst>
            <c:ext xmlns:c16="http://schemas.microsoft.com/office/drawing/2014/chart" uri="{C3380CC4-5D6E-409C-BE32-E72D297353CC}">
              <c16:uniqueId val="{00000001-4A76-44A9-8E0E-96D647C0FB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52.78</c:v>
                </c:pt>
                <c:pt idx="1">
                  <c:v>53.94</c:v>
                </c:pt>
                <c:pt idx="2">
                  <c:v>52.58</c:v>
                </c:pt>
                <c:pt idx="3">
                  <c:v>53.01</c:v>
                </c:pt>
                <c:pt idx="4">
                  <c:v>52.31</c:v>
                </c:pt>
              </c:numCache>
            </c:numRef>
          </c:val>
          <c:extLst>
            <c:ext xmlns:c16="http://schemas.microsoft.com/office/drawing/2014/chart" uri="{C3380CC4-5D6E-409C-BE32-E72D297353CC}">
              <c16:uniqueId val="{00000000-57F9-4011-BE70-9F2B9BBBDC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49.64</c:v>
                </c:pt>
                <c:pt idx="4">
                  <c:v>49.38</c:v>
                </c:pt>
              </c:numCache>
            </c:numRef>
          </c:val>
          <c:smooth val="0"/>
          <c:extLst>
            <c:ext xmlns:c16="http://schemas.microsoft.com/office/drawing/2014/chart" uri="{C3380CC4-5D6E-409C-BE32-E72D297353CC}">
              <c16:uniqueId val="{00000001-57F9-4011-BE70-9F2B9BBBDC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85.19</c:v>
                </c:pt>
                <c:pt idx="1">
                  <c:v>85.06</c:v>
                </c:pt>
                <c:pt idx="2">
                  <c:v>85.92</c:v>
                </c:pt>
                <c:pt idx="3">
                  <c:v>85.4</c:v>
                </c:pt>
                <c:pt idx="4">
                  <c:v>86.11</c:v>
                </c:pt>
              </c:numCache>
            </c:numRef>
          </c:val>
          <c:extLst>
            <c:ext xmlns:c16="http://schemas.microsoft.com/office/drawing/2014/chart" uri="{C3380CC4-5D6E-409C-BE32-E72D297353CC}">
              <c16:uniqueId val="{00000000-6F3F-4638-ADB6-59A29DD2E5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78.09</c:v>
                </c:pt>
                <c:pt idx="4">
                  <c:v>78.010000000000005</c:v>
                </c:pt>
              </c:numCache>
            </c:numRef>
          </c:val>
          <c:smooth val="0"/>
          <c:extLst>
            <c:ext xmlns:c16="http://schemas.microsoft.com/office/drawing/2014/chart" uri="{C3380CC4-5D6E-409C-BE32-E72D297353CC}">
              <c16:uniqueId val="{00000001-6F3F-4638-ADB6-59A29DD2E5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123.43</c:v>
                </c:pt>
                <c:pt idx="1">
                  <c:v>119.25</c:v>
                </c:pt>
                <c:pt idx="2">
                  <c:v>123.96</c:v>
                </c:pt>
                <c:pt idx="3">
                  <c:v>120.53</c:v>
                </c:pt>
                <c:pt idx="4">
                  <c:v>119.12</c:v>
                </c:pt>
              </c:numCache>
            </c:numRef>
          </c:val>
          <c:extLst>
            <c:ext xmlns:c16="http://schemas.microsoft.com/office/drawing/2014/chart" uri="{C3380CC4-5D6E-409C-BE32-E72D297353CC}">
              <c16:uniqueId val="{00000000-C97B-42BD-883C-AEB62EBF96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104.35</c:v>
                </c:pt>
                <c:pt idx="4">
                  <c:v>105.34</c:v>
                </c:pt>
              </c:numCache>
            </c:numRef>
          </c:val>
          <c:smooth val="0"/>
          <c:extLst>
            <c:ext xmlns:c16="http://schemas.microsoft.com/office/drawing/2014/chart" uri="{C3380CC4-5D6E-409C-BE32-E72D297353CC}">
              <c16:uniqueId val="{00000001-C97B-42BD-883C-AEB62EBF96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c:v>
                </c:pt>
                <c:pt idx="1">
                  <c:v>52.48</c:v>
                </c:pt>
                <c:pt idx="2">
                  <c:v>53.63</c:v>
                </c:pt>
                <c:pt idx="3">
                  <c:v>54.24</c:v>
                </c:pt>
                <c:pt idx="4">
                  <c:v>53.84</c:v>
                </c:pt>
              </c:numCache>
            </c:numRef>
          </c:val>
          <c:extLst>
            <c:ext xmlns:c16="http://schemas.microsoft.com/office/drawing/2014/chart" uri="{C3380CC4-5D6E-409C-BE32-E72D297353CC}">
              <c16:uniqueId val="{00000000-4910-466B-9117-86432274FF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47.31</c:v>
                </c:pt>
                <c:pt idx="4">
                  <c:v>47.5</c:v>
                </c:pt>
              </c:numCache>
            </c:numRef>
          </c:val>
          <c:smooth val="0"/>
          <c:extLst>
            <c:ext xmlns:c16="http://schemas.microsoft.com/office/drawing/2014/chart" uri="{C3380CC4-5D6E-409C-BE32-E72D297353CC}">
              <c16:uniqueId val="{00000001-4910-466B-9117-86432274FF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5.58</c:v>
                </c:pt>
                <c:pt idx="1">
                  <c:v>12.34</c:v>
                </c:pt>
                <c:pt idx="2">
                  <c:v>15.98</c:v>
                </c:pt>
                <c:pt idx="3">
                  <c:v>17.82</c:v>
                </c:pt>
                <c:pt idx="4">
                  <c:v>20.63</c:v>
                </c:pt>
              </c:numCache>
            </c:numRef>
          </c:val>
          <c:extLst>
            <c:ext xmlns:c16="http://schemas.microsoft.com/office/drawing/2014/chart" uri="{C3380CC4-5D6E-409C-BE32-E72D297353CC}">
              <c16:uniqueId val="{00000000-8705-48F0-9E6E-781AA1AE6E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16.77</c:v>
                </c:pt>
                <c:pt idx="4">
                  <c:v>17.399999999999999</c:v>
                </c:pt>
              </c:numCache>
            </c:numRef>
          </c:val>
          <c:smooth val="0"/>
          <c:extLst>
            <c:ext xmlns:c16="http://schemas.microsoft.com/office/drawing/2014/chart" uri="{C3380CC4-5D6E-409C-BE32-E72D297353CC}">
              <c16:uniqueId val="{00000001-8705-48F0-9E6E-781AA1AE6E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86-4F6C-957D-DE72DC3C08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21.69</c:v>
                </c:pt>
                <c:pt idx="4">
                  <c:v>24.04</c:v>
                </c:pt>
              </c:numCache>
            </c:numRef>
          </c:val>
          <c:smooth val="0"/>
          <c:extLst>
            <c:ext xmlns:c16="http://schemas.microsoft.com/office/drawing/2014/chart" uri="{C3380CC4-5D6E-409C-BE32-E72D297353CC}">
              <c16:uniqueId val="{00000001-4786-4F6C-957D-DE72DC3C08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460.95</c:v>
                </c:pt>
                <c:pt idx="1">
                  <c:v>205.51</c:v>
                </c:pt>
                <c:pt idx="2">
                  <c:v>252.07</c:v>
                </c:pt>
                <c:pt idx="3">
                  <c:v>271.74</c:v>
                </c:pt>
                <c:pt idx="4">
                  <c:v>468.77</c:v>
                </c:pt>
              </c:numCache>
            </c:numRef>
          </c:val>
          <c:extLst>
            <c:ext xmlns:c16="http://schemas.microsoft.com/office/drawing/2014/chart" uri="{C3380CC4-5D6E-409C-BE32-E72D297353CC}">
              <c16:uniqueId val="{00000000-E255-46DE-8155-E2EF207B5E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301.04000000000002</c:v>
                </c:pt>
                <c:pt idx="4">
                  <c:v>305.08</c:v>
                </c:pt>
              </c:numCache>
            </c:numRef>
          </c:val>
          <c:smooth val="0"/>
          <c:extLst>
            <c:ext xmlns:c16="http://schemas.microsoft.com/office/drawing/2014/chart" uri="{C3380CC4-5D6E-409C-BE32-E72D297353CC}">
              <c16:uniqueId val="{00000001-E255-46DE-8155-E2EF207B5E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345.03</c:v>
                </c:pt>
                <c:pt idx="1">
                  <c:v>387.05</c:v>
                </c:pt>
                <c:pt idx="2">
                  <c:v>381.69</c:v>
                </c:pt>
                <c:pt idx="3">
                  <c:v>386.86</c:v>
                </c:pt>
                <c:pt idx="4">
                  <c:v>410.49</c:v>
                </c:pt>
              </c:numCache>
            </c:numRef>
          </c:val>
          <c:extLst>
            <c:ext xmlns:c16="http://schemas.microsoft.com/office/drawing/2014/chart" uri="{C3380CC4-5D6E-409C-BE32-E72D297353CC}">
              <c16:uniqueId val="{00000000-3D9F-430A-B69B-4633EEF278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551.62</c:v>
                </c:pt>
                <c:pt idx="4">
                  <c:v>585.59</c:v>
                </c:pt>
              </c:numCache>
            </c:numRef>
          </c:val>
          <c:smooth val="0"/>
          <c:extLst>
            <c:ext xmlns:c16="http://schemas.microsoft.com/office/drawing/2014/chart" uri="{C3380CC4-5D6E-409C-BE32-E72D297353CC}">
              <c16:uniqueId val="{00000001-3D9F-430A-B69B-4633EEF278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123.78</c:v>
                </c:pt>
                <c:pt idx="1">
                  <c:v>118.73</c:v>
                </c:pt>
                <c:pt idx="2">
                  <c:v>124.21</c:v>
                </c:pt>
                <c:pt idx="3">
                  <c:v>121.83</c:v>
                </c:pt>
                <c:pt idx="4">
                  <c:v>120.39</c:v>
                </c:pt>
              </c:numCache>
            </c:numRef>
          </c:val>
          <c:extLst>
            <c:ext xmlns:c16="http://schemas.microsoft.com/office/drawing/2014/chart" uri="{C3380CC4-5D6E-409C-BE32-E72D297353CC}">
              <c16:uniqueId val="{00000000-D1D5-4AAC-B63F-D367AE8F9C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87.11</c:v>
                </c:pt>
                <c:pt idx="4">
                  <c:v>82.78</c:v>
                </c:pt>
              </c:numCache>
            </c:numRef>
          </c:val>
          <c:smooth val="0"/>
          <c:extLst>
            <c:ext xmlns:c16="http://schemas.microsoft.com/office/drawing/2014/chart" uri="{C3380CC4-5D6E-409C-BE32-E72D297353CC}">
              <c16:uniqueId val="{00000001-D1D5-4AAC-B63F-D367AE8F9C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187.71</c:v>
                </c:pt>
                <c:pt idx="1">
                  <c:v>191.36</c:v>
                </c:pt>
                <c:pt idx="2">
                  <c:v>184.24</c:v>
                </c:pt>
                <c:pt idx="3">
                  <c:v>185.91</c:v>
                </c:pt>
                <c:pt idx="4">
                  <c:v>188.87</c:v>
                </c:pt>
              </c:numCache>
            </c:numRef>
          </c:val>
          <c:extLst>
            <c:ext xmlns:c16="http://schemas.microsoft.com/office/drawing/2014/chart" uri="{C3380CC4-5D6E-409C-BE32-E72D297353CC}">
              <c16:uniqueId val="{00000000-9448-476D-815D-495C97CA5E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223.98</c:v>
                </c:pt>
                <c:pt idx="4">
                  <c:v>225.09</c:v>
                </c:pt>
              </c:numCache>
            </c:numRef>
          </c:val>
          <c:smooth val="0"/>
          <c:extLst>
            <c:ext xmlns:c16="http://schemas.microsoft.com/office/drawing/2014/chart" uri="{C3380CC4-5D6E-409C-BE32-E72D297353CC}">
              <c16:uniqueId val="{00000001-9448-476D-815D-495C97CA5E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岩手県　一戸町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11899</v>
      </c>
      <c r="AM8" s="71"/>
      <c r="AN8" s="71"/>
      <c r="AO8" s="71"/>
      <c r="AP8" s="71"/>
      <c r="AQ8" s="71"/>
      <c r="AR8" s="71"/>
      <c r="AS8" s="71"/>
      <c r="AT8" s="67">
        <f>データ!$S$6</f>
        <v>300.02999999999997</v>
      </c>
      <c r="AU8" s="68"/>
      <c r="AV8" s="68"/>
      <c r="AW8" s="68"/>
      <c r="AX8" s="68"/>
      <c r="AY8" s="68"/>
      <c r="AZ8" s="68"/>
      <c r="BA8" s="68"/>
      <c r="BB8" s="70">
        <f>データ!$T$6</f>
        <v>39.659999999999997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74.290000000000006</v>
      </c>
      <c r="J10" s="68"/>
      <c r="K10" s="68"/>
      <c r="L10" s="68"/>
      <c r="M10" s="68"/>
      <c r="N10" s="68"/>
      <c r="O10" s="69"/>
      <c r="P10" s="70">
        <f>データ!$P$6</f>
        <v>82.56</v>
      </c>
      <c r="Q10" s="70"/>
      <c r="R10" s="70"/>
      <c r="S10" s="70"/>
      <c r="T10" s="70"/>
      <c r="U10" s="70"/>
      <c r="V10" s="70"/>
      <c r="W10" s="71">
        <f>データ!$Q$6</f>
        <v>4280</v>
      </c>
      <c r="X10" s="71"/>
      <c r="Y10" s="71"/>
      <c r="Z10" s="71"/>
      <c r="AA10" s="71"/>
      <c r="AB10" s="71"/>
      <c r="AC10" s="71"/>
      <c r="AD10" s="2"/>
      <c r="AE10" s="2"/>
      <c r="AF10" s="2"/>
      <c r="AG10" s="2"/>
      <c r="AH10" s="4"/>
      <c r="AI10" s="4"/>
      <c r="AJ10" s="4"/>
      <c r="AK10" s="4"/>
      <c r="AL10" s="71">
        <f>データ!$U$6</f>
        <v>9725</v>
      </c>
      <c r="AM10" s="71"/>
      <c r="AN10" s="71"/>
      <c r="AO10" s="71"/>
      <c r="AP10" s="71"/>
      <c r="AQ10" s="71"/>
      <c r="AR10" s="71"/>
      <c r="AS10" s="71"/>
      <c r="AT10" s="67">
        <f>データ!$V$6</f>
        <v>76.75</v>
      </c>
      <c r="AU10" s="68"/>
      <c r="AV10" s="68"/>
      <c r="AW10" s="68"/>
      <c r="AX10" s="68"/>
      <c r="AY10" s="68"/>
      <c r="AZ10" s="68"/>
      <c r="BA10" s="68"/>
      <c r="BB10" s="70">
        <f>データ!$W$6</f>
        <v>126.71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3s70O8qB0GixsVp/5yYxxCDTOHP3gdE70cGGYOHZGQuQOyHWqFctB0BLpr1S+8vPITe5aw5BdOfIUKcN7JrAg==" saltValue="X/QJYKKTOfhdoWGuXt/+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35246</v>
      </c>
      <c r="D6" s="34">
        <f t="shared" si="3"/>
        <v>46</v>
      </c>
      <c r="E6" s="34">
        <f t="shared" si="3"/>
        <v>1</v>
      </c>
      <c r="F6" s="34">
        <f t="shared" si="3"/>
        <v>0</v>
      </c>
      <c r="G6" s="34">
        <f t="shared" si="3"/>
        <v>1</v>
      </c>
      <c r="H6" s="34" t="str">
        <f t="shared" si="3"/>
        <v>岩手県　一戸町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74.290000000000006</v>
      </c>
      <c r="P6" s="35">
        <f t="shared" si="3"/>
        <v>82.56</v>
      </c>
      <c r="Q6" s="35">
        <f t="shared" si="3"/>
        <v>4280</v>
      </c>
      <c r="R6" s="35">
        <f t="shared" si="3"/>
        <v>11899</v>
      </c>
      <c r="S6" s="35">
        <f t="shared" si="3"/>
        <v>300.02999999999997</v>
      </c>
      <c r="T6" s="35">
        <f t="shared" si="3"/>
        <v>39.659999999999997</v>
      </c>
      <c r="U6" s="35">
        <f t="shared" si="3"/>
        <v>9725</v>
      </c>
      <c r="V6" s="35">
        <f t="shared" si="3"/>
        <v>76.75</v>
      </c>
      <c r="W6" s="35">
        <f t="shared" si="3"/>
        <v>126.71</v>
      </c>
      <c r="X6" s="36">
        <f>IF(X7="",NA(),X7)</f>
        <v>123.43</v>
      </c>
      <c r="Y6" s="36">
        <f t="shared" ref="Y6:AG6" si="4">IF(Y7="",NA(),Y7)</f>
        <v>119.25</v>
      </c>
      <c r="Z6" s="36">
        <f t="shared" si="4"/>
        <v>123.96</v>
      </c>
      <c r="AA6" s="36">
        <f t="shared" si="4"/>
        <v>120.53</v>
      </c>
      <c r="AB6" s="36">
        <f t="shared" si="4"/>
        <v>119.12</v>
      </c>
      <c r="AC6" s="36">
        <f t="shared" si="4"/>
        <v>111.34</v>
      </c>
      <c r="AD6" s="36">
        <f t="shared" si="4"/>
        <v>110.02</v>
      </c>
      <c r="AE6" s="36">
        <f t="shared" si="4"/>
        <v>108.76</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21.69</v>
      </c>
      <c r="AR6" s="36">
        <f t="shared" si="5"/>
        <v>24.04</v>
      </c>
      <c r="AS6" s="35" t="str">
        <f>IF(AS7="","",IF(AS7="-","【-】","【"&amp;SUBSTITUTE(TEXT(AS7,"#,##0.00"),"-","△")&amp;"】"))</f>
        <v>【1.15】</v>
      </c>
      <c r="AT6" s="36">
        <f>IF(AT7="",NA(),AT7)</f>
        <v>460.95</v>
      </c>
      <c r="AU6" s="36">
        <f t="shared" ref="AU6:BC6" si="6">IF(AU7="",NA(),AU7)</f>
        <v>205.51</v>
      </c>
      <c r="AV6" s="36">
        <f t="shared" si="6"/>
        <v>252.07</v>
      </c>
      <c r="AW6" s="36">
        <f t="shared" si="6"/>
        <v>271.74</v>
      </c>
      <c r="AX6" s="36">
        <f t="shared" si="6"/>
        <v>468.77</v>
      </c>
      <c r="AY6" s="36">
        <f t="shared" si="6"/>
        <v>388.67</v>
      </c>
      <c r="AZ6" s="36">
        <f t="shared" si="6"/>
        <v>355.27</v>
      </c>
      <c r="BA6" s="36">
        <f t="shared" si="6"/>
        <v>359.7</v>
      </c>
      <c r="BB6" s="36">
        <f t="shared" si="6"/>
        <v>301.04000000000002</v>
      </c>
      <c r="BC6" s="36">
        <f t="shared" si="6"/>
        <v>305.08</v>
      </c>
      <c r="BD6" s="35" t="str">
        <f>IF(BD7="","",IF(BD7="-","【-】","【"&amp;SUBSTITUTE(TEXT(BD7,"#,##0.00"),"-","△")&amp;"】"))</f>
        <v>【260.31】</v>
      </c>
      <c r="BE6" s="36">
        <f>IF(BE7="",NA(),BE7)</f>
        <v>345.03</v>
      </c>
      <c r="BF6" s="36">
        <f t="shared" ref="BF6:BN6" si="7">IF(BF7="",NA(),BF7)</f>
        <v>387.05</v>
      </c>
      <c r="BG6" s="36">
        <f t="shared" si="7"/>
        <v>381.69</v>
      </c>
      <c r="BH6" s="36">
        <f t="shared" si="7"/>
        <v>386.86</v>
      </c>
      <c r="BI6" s="36">
        <f t="shared" si="7"/>
        <v>410.49</v>
      </c>
      <c r="BJ6" s="36">
        <f t="shared" si="7"/>
        <v>422.5</v>
      </c>
      <c r="BK6" s="36">
        <f t="shared" si="7"/>
        <v>458.27</v>
      </c>
      <c r="BL6" s="36">
        <f t="shared" si="7"/>
        <v>447.01</v>
      </c>
      <c r="BM6" s="36">
        <f t="shared" si="7"/>
        <v>551.62</v>
      </c>
      <c r="BN6" s="36">
        <f t="shared" si="7"/>
        <v>585.59</v>
      </c>
      <c r="BO6" s="35" t="str">
        <f>IF(BO7="","",IF(BO7="-","【-】","【"&amp;SUBSTITUTE(TEXT(BO7,"#,##0.00"),"-","△")&amp;"】"))</f>
        <v>【275.67】</v>
      </c>
      <c r="BP6" s="36">
        <f>IF(BP7="",NA(),BP7)</f>
        <v>123.78</v>
      </c>
      <c r="BQ6" s="36">
        <f t="shared" ref="BQ6:BY6" si="8">IF(BQ7="",NA(),BQ7)</f>
        <v>118.73</v>
      </c>
      <c r="BR6" s="36">
        <f t="shared" si="8"/>
        <v>124.21</v>
      </c>
      <c r="BS6" s="36">
        <f t="shared" si="8"/>
        <v>121.83</v>
      </c>
      <c r="BT6" s="36">
        <f t="shared" si="8"/>
        <v>120.39</v>
      </c>
      <c r="BU6" s="36">
        <f t="shared" si="8"/>
        <v>101.64</v>
      </c>
      <c r="BV6" s="36">
        <f t="shared" si="8"/>
        <v>96.77</v>
      </c>
      <c r="BW6" s="36">
        <f t="shared" si="8"/>
        <v>95.81</v>
      </c>
      <c r="BX6" s="36">
        <f t="shared" si="8"/>
        <v>87.11</v>
      </c>
      <c r="BY6" s="36">
        <f t="shared" si="8"/>
        <v>82.78</v>
      </c>
      <c r="BZ6" s="35" t="str">
        <f>IF(BZ7="","",IF(BZ7="-","【-】","【"&amp;SUBSTITUTE(TEXT(BZ7,"#,##0.00"),"-","△")&amp;"】"))</f>
        <v>【100.05】</v>
      </c>
      <c r="CA6" s="36">
        <f>IF(CA7="",NA(),CA7)</f>
        <v>187.71</v>
      </c>
      <c r="CB6" s="36">
        <f t="shared" ref="CB6:CJ6" si="9">IF(CB7="",NA(),CB7)</f>
        <v>191.36</v>
      </c>
      <c r="CC6" s="36">
        <f t="shared" si="9"/>
        <v>184.24</v>
      </c>
      <c r="CD6" s="36">
        <f t="shared" si="9"/>
        <v>185.91</v>
      </c>
      <c r="CE6" s="36">
        <f t="shared" si="9"/>
        <v>188.87</v>
      </c>
      <c r="CF6" s="36">
        <f t="shared" si="9"/>
        <v>179.16</v>
      </c>
      <c r="CG6" s="36">
        <f t="shared" si="9"/>
        <v>187.18</v>
      </c>
      <c r="CH6" s="36">
        <f t="shared" si="9"/>
        <v>189.58</v>
      </c>
      <c r="CI6" s="36">
        <f t="shared" si="9"/>
        <v>223.98</v>
      </c>
      <c r="CJ6" s="36">
        <f t="shared" si="9"/>
        <v>225.09</v>
      </c>
      <c r="CK6" s="35" t="str">
        <f>IF(CK7="","",IF(CK7="-","【-】","【"&amp;SUBSTITUTE(TEXT(CK7,"#,##0.00"),"-","△")&amp;"】"))</f>
        <v>【166.40】</v>
      </c>
      <c r="CL6" s="36">
        <f>IF(CL7="",NA(),CL7)</f>
        <v>52.78</v>
      </c>
      <c r="CM6" s="36">
        <f t="shared" ref="CM6:CU6" si="10">IF(CM7="",NA(),CM7)</f>
        <v>53.94</v>
      </c>
      <c r="CN6" s="36">
        <f t="shared" si="10"/>
        <v>52.58</v>
      </c>
      <c r="CO6" s="36">
        <f t="shared" si="10"/>
        <v>53.01</v>
      </c>
      <c r="CP6" s="36">
        <f t="shared" si="10"/>
        <v>52.31</v>
      </c>
      <c r="CQ6" s="36">
        <f t="shared" si="10"/>
        <v>54.24</v>
      </c>
      <c r="CR6" s="36">
        <f t="shared" si="10"/>
        <v>55.88</v>
      </c>
      <c r="CS6" s="36">
        <f t="shared" si="10"/>
        <v>55.22</v>
      </c>
      <c r="CT6" s="36">
        <f t="shared" si="10"/>
        <v>49.64</v>
      </c>
      <c r="CU6" s="36">
        <f t="shared" si="10"/>
        <v>49.38</v>
      </c>
      <c r="CV6" s="35" t="str">
        <f>IF(CV7="","",IF(CV7="-","【-】","【"&amp;SUBSTITUTE(TEXT(CV7,"#,##0.00"),"-","△")&amp;"】"))</f>
        <v>【60.69】</v>
      </c>
      <c r="CW6" s="36">
        <f>IF(CW7="",NA(),CW7)</f>
        <v>85.19</v>
      </c>
      <c r="CX6" s="36">
        <f t="shared" ref="CX6:DF6" si="11">IF(CX7="",NA(),CX7)</f>
        <v>85.06</v>
      </c>
      <c r="CY6" s="36">
        <f t="shared" si="11"/>
        <v>85.92</v>
      </c>
      <c r="CZ6" s="36">
        <f t="shared" si="11"/>
        <v>85.4</v>
      </c>
      <c r="DA6" s="36">
        <f t="shared" si="11"/>
        <v>86.11</v>
      </c>
      <c r="DB6" s="36">
        <f t="shared" si="11"/>
        <v>81.680000000000007</v>
      </c>
      <c r="DC6" s="36">
        <f t="shared" si="11"/>
        <v>80.989999999999995</v>
      </c>
      <c r="DD6" s="36">
        <f t="shared" si="11"/>
        <v>80.930000000000007</v>
      </c>
      <c r="DE6" s="36">
        <f t="shared" si="11"/>
        <v>78.09</v>
      </c>
      <c r="DF6" s="36">
        <f t="shared" si="11"/>
        <v>78.010000000000005</v>
      </c>
      <c r="DG6" s="35" t="str">
        <f>IF(DG7="","",IF(DG7="-","【-】","【"&amp;SUBSTITUTE(TEXT(DG7,"#,##0.00"),"-","△")&amp;"】"))</f>
        <v>【89.82】</v>
      </c>
      <c r="DH6" s="36">
        <f>IF(DH7="",NA(),DH7)</f>
        <v>51.9</v>
      </c>
      <c r="DI6" s="36">
        <f t="shared" ref="DI6:DQ6" si="12">IF(DI7="",NA(),DI7)</f>
        <v>52.48</v>
      </c>
      <c r="DJ6" s="36">
        <f t="shared" si="12"/>
        <v>53.63</v>
      </c>
      <c r="DK6" s="36">
        <f t="shared" si="12"/>
        <v>54.24</v>
      </c>
      <c r="DL6" s="36">
        <f t="shared" si="12"/>
        <v>53.84</v>
      </c>
      <c r="DM6" s="36">
        <f t="shared" si="12"/>
        <v>48.14</v>
      </c>
      <c r="DN6" s="36">
        <f t="shared" si="12"/>
        <v>46.61</v>
      </c>
      <c r="DO6" s="36">
        <f t="shared" si="12"/>
        <v>47.97</v>
      </c>
      <c r="DP6" s="36">
        <f t="shared" si="12"/>
        <v>47.31</v>
      </c>
      <c r="DQ6" s="36">
        <f t="shared" si="12"/>
        <v>47.5</v>
      </c>
      <c r="DR6" s="35" t="str">
        <f>IF(DR7="","",IF(DR7="-","【-】","【"&amp;SUBSTITUTE(TEXT(DR7,"#,##0.00"),"-","△")&amp;"】"))</f>
        <v>【50.19】</v>
      </c>
      <c r="DS6" s="36">
        <f>IF(DS7="",NA(),DS7)</f>
        <v>5.58</v>
      </c>
      <c r="DT6" s="36">
        <f t="shared" ref="DT6:EB6" si="13">IF(DT7="",NA(),DT7)</f>
        <v>12.34</v>
      </c>
      <c r="DU6" s="36">
        <f t="shared" si="13"/>
        <v>15.98</v>
      </c>
      <c r="DV6" s="36">
        <f t="shared" si="13"/>
        <v>17.82</v>
      </c>
      <c r="DW6" s="36">
        <f t="shared" si="13"/>
        <v>20.63</v>
      </c>
      <c r="DX6" s="36">
        <f t="shared" si="13"/>
        <v>11.13</v>
      </c>
      <c r="DY6" s="36">
        <f t="shared" si="13"/>
        <v>10.84</v>
      </c>
      <c r="DZ6" s="36">
        <f t="shared" si="13"/>
        <v>15.33</v>
      </c>
      <c r="EA6" s="36">
        <f t="shared" si="13"/>
        <v>16.77</v>
      </c>
      <c r="EB6" s="36">
        <f t="shared" si="13"/>
        <v>17.399999999999999</v>
      </c>
      <c r="EC6" s="35" t="str">
        <f>IF(EC7="","",IF(EC7="-","【-】","【"&amp;SUBSTITUTE(TEXT(EC7,"#,##0.00"),"-","△")&amp;"】"))</f>
        <v>【20.63】</v>
      </c>
      <c r="ED6" s="35">
        <f>IF(ED7="",NA(),ED7)</f>
        <v>0</v>
      </c>
      <c r="EE6" s="36">
        <f t="shared" ref="EE6:EM6" si="14">IF(EE7="",NA(),EE7)</f>
        <v>0.21</v>
      </c>
      <c r="EF6" s="36">
        <f t="shared" si="14"/>
        <v>0.03</v>
      </c>
      <c r="EG6" s="36">
        <f t="shared" si="14"/>
        <v>0.13</v>
      </c>
      <c r="EH6" s="36">
        <f t="shared" si="14"/>
        <v>0.43</v>
      </c>
      <c r="EI6" s="36">
        <f t="shared" si="14"/>
        <v>0.47</v>
      </c>
      <c r="EJ6" s="36">
        <f t="shared" si="14"/>
        <v>0.39</v>
      </c>
      <c r="EK6" s="36">
        <f t="shared" si="14"/>
        <v>0.43</v>
      </c>
      <c r="EL6" s="36">
        <f t="shared" si="14"/>
        <v>0.47</v>
      </c>
      <c r="EM6" s="36">
        <f t="shared" si="14"/>
        <v>0.4</v>
      </c>
      <c r="EN6" s="35" t="str">
        <f>IF(EN7="","",IF(EN7="-","【-】","【"&amp;SUBSTITUTE(TEXT(EN7,"#,##0.00"),"-","△")&amp;"】"))</f>
        <v>【0.69】</v>
      </c>
    </row>
    <row r="7" spans="1:144" s="37" customFormat="1" x14ac:dyDescent="0.15">
      <c r="A7" s="29"/>
      <c r="B7" s="38">
        <v>2020</v>
      </c>
      <c r="C7" s="38">
        <v>35246</v>
      </c>
      <c r="D7" s="38">
        <v>46</v>
      </c>
      <c r="E7" s="38">
        <v>1</v>
      </c>
      <c r="F7" s="38">
        <v>0</v>
      </c>
      <c r="G7" s="38">
        <v>1</v>
      </c>
      <c r="H7" s="38" t="s">
        <v>93</v>
      </c>
      <c r="I7" s="38" t="s">
        <v>94</v>
      </c>
      <c r="J7" s="38" t="s">
        <v>95</v>
      </c>
      <c r="K7" s="38" t="s">
        <v>96</v>
      </c>
      <c r="L7" s="38" t="s">
        <v>97</v>
      </c>
      <c r="M7" s="38" t="s">
        <v>98</v>
      </c>
      <c r="N7" s="39" t="s">
        <v>99</v>
      </c>
      <c r="O7" s="39">
        <v>74.290000000000006</v>
      </c>
      <c r="P7" s="39">
        <v>82.56</v>
      </c>
      <c r="Q7" s="39">
        <v>4280</v>
      </c>
      <c r="R7" s="39">
        <v>11899</v>
      </c>
      <c r="S7" s="39">
        <v>300.02999999999997</v>
      </c>
      <c r="T7" s="39">
        <v>39.659999999999997</v>
      </c>
      <c r="U7" s="39">
        <v>9725</v>
      </c>
      <c r="V7" s="39">
        <v>76.75</v>
      </c>
      <c r="W7" s="39">
        <v>126.71</v>
      </c>
      <c r="X7" s="39">
        <v>123.43</v>
      </c>
      <c r="Y7" s="39">
        <v>119.25</v>
      </c>
      <c r="Z7" s="39">
        <v>123.96</v>
      </c>
      <c r="AA7" s="39">
        <v>120.53</v>
      </c>
      <c r="AB7" s="39">
        <v>119.12</v>
      </c>
      <c r="AC7" s="39">
        <v>111.34</v>
      </c>
      <c r="AD7" s="39">
        <v>110.02</v>
      </c>
      <c r="AE7" s="39">
        <v>108.76</v>
      </c>
      <c r="AF7" s="39">
        <v>104.35</v>
      </c>
      <c r="AG7" s="39">
        <v>105.34</v>
      </c>
      <c r="AH7" s="39">
        <v>110.27</v>
      </c>
      <c r="AI7" s="39">
        <v>0</v>
      </c>
      <c r="AJ7" s="39">
        <v>0</v>
      </c>
      <c r="AK7" s="39">
        <v>0</v>
      </c>
      <c r="AL7" s="39">
        <v>0</v>
      </c>
      <c r="AM7" s="39">
        <v>0</v>
      </c>
      <c r="AN7" s="39">
        <v>10.130000000000001</v>
      </c>
      <c r="AO7" s="39">
        <v>7.31</v>
      </c>
      <c r="AP7" s="39">
        <v>7.48</v>
      </c>
      <c r="AQ7" s="39">
        <v>21.69</v>
      </c>
      <c r="AR7" s="39">
        <v>24.04</v>
      </c>
      <c r="AS7" s="39">
        <v>1.1499999999999999</v>
      </c>
      <c r="AT7" s="39">
        <v>460.95</v>
      </c>
      <c r="AU7" s="39">
        <v>205.51</v>
      </c>
      <c r="AV7" s="39">
        <v>252.07</v>
      </c>
      <c r="AW7" s="39">
        <v>271.74</v>
      </c>
      <c r="AX7" s="39">
        <v>468.77</v>
      </c>
      <c r="AY7" s="39">
        <v>388.67</v>
      </c>
      <c r="AZ7" s="39">
        <v>355.27</v>
      </c>
      <c r="BA7" s="39">
        <v>359.7</v>
      </c>
      <c r="BB7" s="39">
        <v>301.04000000000002</v>
      </c>
      <c r="BC7" s="39">
        <v>305.08</v>
      </c>
      <c r="BD7" s="39">
        <v>260.31</v>
      </c>
      <c r="BE7" s="39">
        <v>345.03</v>
      </c>
      <c r="BF7" s="39">
        <v>387.05</v>
      </c>
      <c r="BG7" s="39">
        <v>381.69</v>
      </c>
      <c r="BH7" s="39">
        <v>386.86</v>
      </c>
      <c r="BI7" s="39">
        <v>410.49</v>
      </c>
      <c r="BJ7" s="39">
        <v>422.5</v>
      </c>
      <c r="BK7" s="39">
        <v>458.27</v>
      </c>
      <c r="BL7" s="39">
        <v>447.01</v>
      </c>
      <c r="BM7" s="39">
        <v>551.62</v>
      </c>
      <c r="BN7" s="39">
        <v>585.59</v>
      </c>
      <c r="BO7" s="39">
        <v>275.67</v>
      </c>
      <c r="BP7" s="39">
        <v>123.78</v>
      </c>
      <c r="BQ7" s="39">
        <v>118.73</v>
      </c>
      <c r="BR7" s="39">
        <v>124.21</v>
      </c>
      <c r="BS7" s="39">
        <v>121.83</v>
      </c>
      <c r="BT7" s="39">
        <v>120.39</v>
      </c>
      <c r="BU7" s="39">
        <v>101.64</v>
      </c>
      <c r="BV7" s="39">
        <v>96.77</v>
      </c>
      <c r="BW7" s="39">
        <v>95.81</v>
      </c>
      <c r="BX7" s="39">
        <v>87.11</v>
      </c>
      <c r="BY7" s="39">
        <v>82.78</v>
      </c>
      <c r="BZ7" s="39">
        <v>100.05</v>
      </c>
      <c r="CA7" s="39">
        <v>187.71</v>
      </c>
      <c r="CB7" s="39">
        <v>191.36</v>
      </c>
      <c r="CC7" s="39">
        <v>184.24</v>
      </c>
      <c r="CD7" s="39">
        <v>185.91</v>
      </c>
      <c r="CE7" s="39">
        <v>188.87</v>
      </c>
      <c r="CF7" s="39">
        <v>179.16</v>
      </c>
      <c r="CG7" s="39">
        <v>187.18</v>
      </c>
      <c r="CH7" s="39">
        <v>189.58</v>
      </c>
      <c r="CI7" s="39">
        <v>223.98</v>
      </c>
      <c r="CJ7" s="39">
        <v>225.09</v>
      </c>
      <c r="CK7" s="39">
        <v>166.4</v>
      </c>
      <c r="CL7" s="39">
        <v>52.78</v>
      </c>
      <c r="CM7" s="39">
        <v>53.94</v>
      </c>
      <c r="CN7" s="39">
        <v>52.58</v>
      </c>
      <c r="CO7" s="39">
        <v>53.01</v>
      </c>
      <c r="CP7" s="39">
        <v>52.31</v>
      </c>
      <c r="CQ7" s="39">
        <v>54.24</v>
      </c>
      <c r="CR7" s="39">
        <v>55.88</v>
      </c>
      <c r="CS7" s="39">
        <v>55.22</v>
      </c>
      <c r="CT7" s="39">
        <v>49.64</v>
      </c>
      <c r="CU7" s="39">
        <v>49.38</v>
      </c>
      <c r="CV7" s="39">
        <v>60.69</v>
      </c>
      <c r="CW7" s="39">
        <v>85.19</v>
      </c>
      <c r="CX7" s="39">
        <v>85.06</v>
      </c>
      <c r="CY7" s="39">
        <v>85.92</v>
      </c>
      <c r="CZ7" s="39">
        <v>85.4</v>
      </c>
      <c r="DA7" s="39">
        <v>86.11</v>
      </c>
      <c r="DB7" s="39">
        <v>81.680000000000007</v>
      </c>
      <c r="DC7" s="39">
        <v>80.989999999999995</v>
      </c>
      <c r="DD7" s="39">
        <v>80.930000000000007</v>
      </c>
      <c r="DE7" s="39">
        <v>78.09</v>
      </c>
      <c r="DF7" s="39">
        <v>78.010000000000005</v>
      </c>
      <c r="DG7" s="39">
        <v>89.82</v>
      </c>
      <c r="DH7" s="39">
        <v>51.9</v>
      </c>
      <c r="DI7" s="39">
        <v>52.48</v>
      </c>
      <c r="DJ7" s="39">
        <v>53.63</v>
      </c>
      <c r="DK7" s="39">
        <v>54.24</v>
      </c>
      <c r="DL7" s="39">
        <v>53.84</v>
      </c>
      <c r="DM7" s="39">
        <v>48.14</v>
      </c>
      <c r="DN7" s="39">
        <v>46.61</v>
      </c>
      <c r="DO7" s="39">
        <v>47.97</v>
      </c>
      <c r="DP7" s="39">
        <v>47.31</v>
      </c>
      <c r="DQ7" s="39">
        <v>47.5</v>
      </c>
      <c r="DR7" s="39">
        <v>50.19</v>
      </c>
      <c r="DS7" s="39">
        <v>5.58</v>
      </c>
      <c r="DT7" s="39">
        <v>12.34</v>
      </c>
      <c r="DU7" s="39">
        <v>15.98</v>
      </c>
      <c r="DV7" s="39">
        <v>17.82</v>
      </c>
      <c r="DW7" s="39">
        <v>20.63</v>
      </c>
      <c r="DX7" s="39">
        <v>11.13</v>
      </c>
      <c r="DY7" s="39">
        <v>10.84</v>
      </c>
      <c r="DZ7" s="39">
        <v>15.33</v>
      </c>
      <c r="EA7" s="39">
        <v>16.77</v>
      </c>
      <c r="EB7" s="39">
        <v>17.399999999999999</v>
      </c>
      <c r="EC7" s="39">
        <v>20.63</v>
      </c>
      <c r="ED7" s="39">
        <v>0</v>
      </c>
      <c r="EE7" s="39">
        <v>0.21</v>
      </c>
      <c r="EF7" s="39">
        <v>0.03</v>
      </c>
      <c r="EG7" s="39">
        <v>0.13</v>
      </c>
      <c r="EH7" s="39">
        <v>0.43</v>
      </c>
      <c r="EI7" s="39">
        <v>0.47</v>
      </c>
      <c r="EJ7" s="39">
        <v>0.39</v>
      </c>
      <c r="EK7" s="39">
        <v>0.43</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2022-01-18T00:30:29Z</cp:lastPrinted>
  <dcterms:created xsi:type="dcterms:W3CDTF">2021-12-03T06:43:14Z</dcterms:created>
  <dcterms:modified xsi:type="dcterms:W3CDTF">2022-01-18T00:42:55Z</dcterms:modified>
  <cp:category/>
</cp:coreProperties>
</file>