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001\共有\水環境課\上水道共有\経理\調査物\経営比較分析表\R04\【〆切1_26（木）】公営企業に係る経営比較分析表（令和３年度決算）の分析等について（依頼）\"/>
    </mc:Choice>
  </mc:AlternateContent>
  <workbookProtection workbookAlgorithmName="SHA-512" workbookHashValue="wf25cm9k6hh1j0Tielk6wKjW1gxJ5fjBbqhIZXLIqCJbqqY75b190/Ej2y0Fz+q8hyLPkBK2bvxYXjvgAXrjZw==" workbookSaltValue="WCgiDPCVramTFGwWgQHDm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<sst xmlns="http://schemas.openxmlformats.org/spreadsheetml/2006/main" count="228" uniqueCount="115">
  <si>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</si>
  <si>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</si>
  <si>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</si>
  <si>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</si>
  <si>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</si>
  <si>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</si>
  <si>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</si>
  <si>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</si>
  <si>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</si>
  <si>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</si>
  <si>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</si>
  <si>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</si>
  <si>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</si>
  <si>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</si>
  <si>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</si>
  <si>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</si>
  <si>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</si>
  <si>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</si>
  <si>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</si>
  <si>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</si>
  <si>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</si>
  <si>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</si>
  <si>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</si>
  <si>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</si>
  <si>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</si>
  <si>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</si>
  <si>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</si>
  <si>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</si>
  <si>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</si>
  <si>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</si>
  <si>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</si>
  <si>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</si>
  <si>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</si>
  <si>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</si>
  <si>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</si>
  <si>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</si>
  <si>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</si>
  <si>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</si>
  <si>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</si>
  <si>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</si>
  <si>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</si>
  <si>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</si>
  <si>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</si>
  <si>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</si>
  <si>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</si>
  <si>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</si>
  <si>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</si>
  <si>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</si>
  <si>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</si>
  <si>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</si>
  <si>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</si>
  <si>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</si>
  <si>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</si>
  <si>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</si>
  <si>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</si>
  <si>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</si>
  <si>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</si>
  <si>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</si>
  <si>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</si>
  <si>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</si>
  <si>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</si>
  <si>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</si>
  <si>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</si>
  <si>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</si>
  <si>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</si>
  <si>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</si>
  <si>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</si>
  <si>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</si>
  <si>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</si>
  <si>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</si>
  <si>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</si>
  <si>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</si>
  <si>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</si>
  <si>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</si>
  <si>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</si>
  <si>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</si>
  <si>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</si>
  <si>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</si>
  <si>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</si>
  <si>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</si>
  <si>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</si>
  <si>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</si>
  <si>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</si>
  <si>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</si>
  <si>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</si>
  <si>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</si>
  <si>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</si>
  <si>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</si>
  <si>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</si>
  <si>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</si>
  <si>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</si>
  <si>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</si>
  <si>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</si>
  <si>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</si>
  <si>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</si>
  <si>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</si>
  <si>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</si>
  <si>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</si>
  <si>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</si>
  <si>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</si>
  <si>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</si>
  <si>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</si>
  <si>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</si>
  <si>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</si>
  <si>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</si>
  <si>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</si>
  <si>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</si>
  <si>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</si>
  <si>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</si>
  <si>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</si>
  <si>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</si>
  <si>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</si>
  <si>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①経常収支比率は類似団体平均値に比べて高い水準で推移しており、水道事業の経営は健全に行えていると言える。
③流動比率は100％以上で推移しており、短期的な債務に対する支払能力については問題ない状況であるが、今後は企業債の増に伴い比率は徐々に減少すると考えられる。
④企業債残高対給水収益比率は類似団体平均値より低い水準で推移しているところであるが、給水収益が年々減少傾向にある中で計画的な施設更新も行っているため、数値は上昇していくと見込まれる。
⑤料金回収率は100％以上で推移し、給水費用を給水収益で賄えている状況であるが、給水収益が減少傾向にあるため、費用の削減や料金設定についても今後考えていく必要がある。
⑥給水原価は類似団体平均値に比べて給水に係る費用が比較的少ない状況である。施設投資に伴う減価償却費の増加等で今後は給水原価も増加していくと見込まれる。
⑦施設利用率は当該値は一定水準で推移していることから遊休状態にあるわけではないと考えられる。
⑧有収率は漏水調査を継続して行うなどの無効水量の削減へ向けた努力が反映されたものと考えられる。</t>
    <rPh sb="31" eb="33">
      <t>スイドウ</t>
    </rPh>
    <rPh sb="33" eb="35">
      <t>ジギョウ</t>
    </rPh>
    <rPh sb="36" eb="38">
      <t>ケイエイ</t>
    </rPh>
    <rPh sb="39" eb="41">
      <t>ケンゼン</t>
    </rPh>
    <rPh sb="42" eb="43">
      <t>オコナ</t>
    </rPh>
    <rPh sb="48" eb="49">
      <t>イ</t>
    </rPh>
    <rPh sb="73" eb="76">
      <t>タンキテキ</t>
    </rPh>
    <rPh sb="77" eb="79">
      <t>サイム</t>
    </rPh>
    <rPh sb="80" eb="81">
      <t>タイ</t>
    </rPh>
    <rPh sb="83" eb="87">
      <t>シハライノウリョク</t>
    </rPh>
    <rPh sb="92" eb="94">
      <t>モンダイ</t>
    </rPh>
    <rPh sb="96" eb="98">
      <t>ジョウキョウ</t>
    </rPh>
    <rPh sb="103" eb="105">
      <t>コンゴ</t>
    </rPh>
    <rPh sb="106" eb="108">
      <t>キギョウ</t>
    </rPh>
    <rPh sb="108" eb="109">
      <t>サイ</t>
    </rPh>
    <rPh sb="110" eb="111">
      <t>ゾウ</t>
    </rPh>
    <rPh sb="112" eb="113">
      <t>トモナ</t>
    </rPh>
    <rPh sb="114" eb="116">
      <t>ヒリツ</t>
    </rPh>
    <rPh sb="117" eb="119">
      <t>ジョジョ</t>
    </rPh>
    <rPh sb="120" eb="122">
      <t>ゲンショウ</t>
    </rPh>
    <rPh sb="125" eb="126">
      <t>カンガ</t>
    </rPh>
    <rPh sb="174" eb="176">
      <t>キュウスイ</t>
    </rPh>
    <rPh sb="176" eb="178">
      <t>シュウエキ</t>
    </rPh>
    <rPh sb="179" eb="181">
      <t>ネンネン</t>
    </rPh>
    <rPh sb="181" eb="183">
      <t>ゲンショウ</t>
    </rPh>
    <rPh sb="183" eb="185">
      <t>ケイコウ</t>
    </rPh>
    <rPh sb="188" eb="189">
      <t>ナカ</t>
    </rPh>
    <rPh sb="190" eb="193">
      <t>ケイカクテキ</t>
    </rPh>
    <rPh sb="194" eb="198">
      <t>シセツコウシン</t>
    </rPh>
    <rPh sb="199" eb="200">
      <t>オコナ</t>
    </rPh>
    <rPh sb="207" eb="209">
      <t>スウチ</t>
    </rPh>
    <rPh sb="210" eb="212">
      <t>ジョウショウ</t>
    </rPh>
    <rPh sb="217" eb="219">
      <t>ミコ</t>
    </rPh>
    <rPh sb="257" eb="259">
      <t>ジョウキョウ</t>
    </rPh>
    <rPh sb="264" eb="268">
      <t>キュウスイシュウエキ</t>
    </rPh>
    <rPh sb="269" eb="271">
      <t>ゲンショウ</t>
    </rPh>
    <rPh sb="271" eb="273">
      <t>ケイコウ</t>
    </rPh>
    <rPh sb="279" eb="281">
      <t>ヒヨウ</t>
    </rPh>
    <rPh sb="282" eb="284">
      <t>サクゲン</t>
    </rPh>
    <rPh sb="285" eb="287">
      <t>リョウキン</t>
    </rPh>
    <rPh sb="287" eb="289">
      <t>セッテイ</t>
    </rPh>
    <rPh sb="294" eb="296">
      <t>コンゴ</t>
    </rPh>
    <rPh sb="296" eb="297">
      <t>カンガ</t>
    </rPh>
    <rPh sb="301" eb="303">
      <t>ヒツヨウ</t>
    </rPh>
    <rPh sb="325" eb="327">
      <t>キュウスイ</t>
    </rPh>
    <rPh sb="328" eb="329">
      <t>カカ</t>
    </rPh>
    <rPh sb="330" eb="332">
      <t>ヒヨウ</t>
    </rPh>
    <rPh sb="333" eb="336">
      <t>ヒカクテキ</t>
    </rPh>
    <rPh sb="336" eb="337">
      <t>スク</t>
    </rPh>
    <rPh sb="339" eb="341">
      <t>ジョウキョウ</t>
    </rPh>
    <rPh sb="345" eb="347">
      <t>シセツ</t>
    </rPh>
    <rPh sb="347" eb="349">
      <t>トウシ</t>
    </rPh>
    <rPh sb="350" eb="351">
      <t>トモナ</t>
    </rPh>
    <rPh sb="352" eb="357">
      <t>ゲンカショウキャクヒ</t>
    </rPh>
    <rPh sb="391" eb="393">
      <t>トウガイ</t>
    </rPh>
    <rPh sb="393" eb="394">
      <t>チ</t>
    </rPh>
    <rPh sb="395" eb="397">
      <t>イッテイ</t>
    </rPh>
    <rPh sb="397" eb="399">
      <t>スイジュン</t>
    </rPh>
    <rPh sb="400" eb="402">
      <t>スイイ</t>
    </rPh>
    <rPh sb="410" eb="412">
      <t>ユウキュウ</t>
    </rPh>
    <rPh sb="412" eb="414">
      <t>ジョウタイ</t>
    </rPh>
    <rPh sb="424" eb="425">
      <t>カンガ</t>
    </rPh>
    <rPh sb="445" eb="446">
      <t>オコナ</t>
    </rPh>
    <rPh sb="455" eb="457">
      <t>サクゲン</t>
    </rPh>
    <rPh sb="458" eb="459">
      <t>ム</t>
    </rPh>
    <rPh sb="461" eb="463">
      <t>ドリョク</t>
    </rPh>
    <rPh sb="464" eb="466">
      <t>ハンエイ</t>
    </rPh>
    <rPh sb="472" eb="473">
      <t>カンガ</t>
    </rPh>
    <phoneticPr fontId="4"/>
  </si>
  <si>
    <t>　有形固定資産減価償却率及び管路経年化率の数値から施設及び管路について計画的な投資を行うことが望まれる。
　また、管路については類似団体と比較して管延長が長いことからそれに伴い更新率も低い傾向にあるが、令和元年度より国庫補助事業を活用しながら耐震化工事を行っているため、今後改善する見込みである。</t>
    <rPh sb="1" eb="7">
      <t>ユウケイコテイシサン</t>
    </rPh>
    <rPh sb="7" eb="11">
      <t>ゲンカショウキャク</t>
    </rPh>
    <rPh sb="11" eb="12">
      <t>リツ</t>
    </rPh>
    <rPh sb="12" eb="13">
      <t>オヨ</t>
    </rPh>
    <rPh sb="14" eb="16">
      <t>カンロ</t>
    </rPh>
    <rPh sb="16" eb="19">
      <t>ケイネンカ</t>
    </rPh>
    <rPh sb="19" eb="20">
      <t>リツ</t>
    </rPh>
    <rPh sb="21" eb="23">
      <t>スウチ</t>
    </rPh>
    <rPh sb="25" eb="27">
      <t>シセツ</t>
    </rPh>
    <rPh sb="27" eb="28">
      <t>オヨ</t>
    </rPh>
    <rPh sb="29" eb="31">
      <t>カンロ</t>
    </rPh>
    <rPh sb="35" eb="38">
      <t>ケイカクテキ</t>
    </rPh>
    <rPh sb="39" eb="41">
      <t>トウシ</t>
    </rPh>
    <rPh sb="42" eb="43">
      <t>オコナ</t>
    </rPh>
    <rPh sb="47" eb="48">
      <t>ノゾ</t>
    </rPh>
    <rPh sb="57" eb="59">
      <t>カンロ</t>
    </rPh>
    <rPh sb="64" eb="66">
      <t>ルイジ</t>
    </rPh>
    <rPh sb="66" eb="68">
      <t>ダンタイ</t>
    </rPh>
    <rPh sb="69" eb="71">
      <t>ヒカク</t>
    </rPh>
    <rPh sb="73" eb="74">
      <t>カン</t>
    </rPh>
    <rPh sb="74" eb="76">
      <t>エンチョウ</t>
    </rPh>
    <rPh sb="77" eb="78">
      <t>ナガ</t>
    </rPh>
    <rPh sb="86" eb="87">
      <t>トモナ</t>
    </rPh>
    <rPh sb="88" eb="90">
      <t>コウシン</t>
    </rPh>
    <rPh sb="90" eb="91">
      <t>リツ</t>
    </rPh>
    <rPh sb="92" eb="93">
      <t>ヒク</t>
    </rPh>
    <rPh sb="94" eb="96">
      <t>ケイコウ</t>
    </rPh>
    <rPh sb="101" eb="103">
      <t>レイワ</t>
    </rPh>
    <rPh sb="103" eb="105">
      <t>ガンネン</t>
    </rPh>
    <rPh sb="105" eb="106">
      <t>ド</t>
    </rPh>
    <rPh sb="108" eb="112">
      <t>コッコホジョ</t>
    </rPh>
    <rPh sb="112" eb="114">
      <t>ジギョウ</t>
    </rPh>
    <rPh sb="115" eb="117">
      <t>カツヨウ</t>
    </rPh>
    <rPh sb="121" eb="124">
      <t>タイシンカ</t>
    </rPh>
    <rPh sb="124" eb="126">
      <t>コウジ</t>
    </rPh>
    <rPh sb="127" eb="128">
      <t>オコナ</t>
    </rPh>
    <rPh sb="135" eb="137">
      <t>コンゴ</t>
    </rPh>
    <rPh sb="137" eb="139">
      <t>カイゼン</t>
    </rPh>
    <rPh sb="141" eb="143">
      <t>ミコ</t>
    </rPh>
    <phoneticPr fontId="4"/>
  </si>
  <si>
    <t>　令和３年度は経常収支比率や料金回収率、給水原価の数値が示すように他類似団体と比較しても良好な経営状況であると言える。
　しかし一方で有形固定資産減価償却率や管路経年化率も類似団体と比較すると高く、水道施設や管路の設備投資についても計画的に行っていく必要がある。今後も給水人口の減少に伴う収益の減少に備え、戦略的な水道事業の経営を進めていく。</t>
    <rPh sb="1" eb="3">
      <t>レイワ</t>
    </rPh>
    <rPh sb="7" eb="13">
      <t>ケイジョウシュウシヒリツ</t>
    </rPh>
    <rPh sb="14" eb="16">
      <t>リョウキン</t>
    </rPh>
    <rPh sb="16" eb="18">
      <t>カイシュウ</t>
    </rPh>
    <rPh sb="18" eb="19">
      <t>リツ</t>
    </rPh>
    <rPh sb="20" eb="22">
      <t>キュウスイ</t>
    </rPh>
    <rPh sb="22" eb="24">
      <t>ゲンカ</t>
    </rPh>
    <rPh sb="25" eb="27">
      <t>スウチ</t>
    </rPh>
    <rPh sb="28" eb="29">
      <t>シメ</t>
    </rPh>
    <rPh sb="33" eb="34">
      <t>ホカ</t>
    </rPh>
    <rPh sb="34" eb="38">
      <t>ルイジダンタイ</t>
    </rPh>
    <rPh sb="39" eb="41">
      <t>ヒカク</t>
    </rPh>
    <rPh sb="44" eb="46">
      <t>リョウコウ</t>
    </rPh>
    <rPh sb="47" eb="49">
      <t>ケイエイ</t>
    </rPh>
    <rPh sb="49" eb="51">
      <t>ジョウキョウ</t>
    </rPh>
    <rPh sb="55" eb="56">
      <t>イ</t>
    </rPh>
    <rPh sb="64" eb="66">
      <t>イッポウ</t>
    </rPh>
    <rPh sb="67" eb="69">
      <t>ユウケイ</t>
    </rPh>
    <rPh sb="69" eb="71">
      <t>コテイ</t>
    </rPh>
    <rPh sb="71" eb="73">
      <t>シサン</t>
    </rPh>
    <rPh sb="73" eb="75">
      <t>ゲンカ</t>
    </rPh>
    <rPh sb="75" eb="77">
      <t>ショウキャク</t>
    </rPh>
    <rPh sb="77" eb="78">
      <t>リツ</t>
    </rPh>
    <rPh sb="79" eb="81">
      <t>カンロ</t>
    </rPh>
    <rPh sb="81" eb="84">
      <t>ケイネンカ</t>
    </rPh>
    <rPh sb="84" eb="85">
      <t>リツ</t>
    </rPh>
    <rPh sb="86" eb="90">
      <t>ルイジダンタイ</t>
    </rPh>
    <rPh sb="91" eb="93">
      <t>ヒカク</t>
    </rPh>
    <rPh sb="96" eb="97">
      <t>タカ</t>
    </rPh>
    <rPh sb="99" eb="103">
      <t>スイドウシセツ</t>
    </rPh>
    <rPh sb="104" eb="106">
      <t>カンロ</t>
    </rPh>
    <rPh sb="107" eb="109">
      <t>セツビ</t>
    </rPh>
    <rPh sb="109" eb="111">
      <t>トウシ</t>
    </rPh>
    <rPh sb="116" eb="119">
      <t>ケイカクテキ</t>
    </rPh>
    <rPh sb="120" eb="121">
      <t>オコナ</t>
    </rPh>
    <rPh sb="125" eb="127">
      <t>ヒツヨウ</t>
    </rPh>
    <rPh sb="131" eb="133">
      <t>コンゴ</t>
    </rPh>
    <rPh sb="134" eb="138">
      <t>キュウスイジンコウ</t>
    </rPh>
    <rPh sb="139" eb="141">
      <t>ゲンショウ</t>
    </rPh>
    <rPh sb="142" eb="143">
      <t>トモナ</t>
    </rPh>
    <rPh sb="144" eb="146">
      <t>シュウエキ</t>
    </rPh>
    <rPh sb="147" eb="149">
      <t>ゲンショウ</t>
    </rPh>
    <rPh sb="150" eb="151">
      <t>ソナ</t>
    </rPh>
    <rPh sb="153" eb="155">
      <t>センリャク</t>
    </rPh>
    <rPh sb="155" eb="156">
      <t>テキ</t>
    </rPh>
    <rPh sb="157" eb="159">
      <t>スイドウ</t>
    </rPh>
    <rPh sb="159" eb="161">
      <t>ジギョウ</t>
    </rPh>
    <rPh sb="162" eb="164">
      <t>ケイエイ</t>
    </rPh>
    <rPh sb="165" eb="16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</si>
</sst>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0.03</c:v>
                </c:pt>
                <c:pt idx="2">
                  <c:v>0.13</c:v>
                </c:pt>
                <c:pt idx="3">
                  <c:v>0.43</c:v>
                </c:pt>
                <c:pt idx="4">
                  <c:v>0.17</c:v>
                </c:pt>
              </c:numCache>
            </c:numRef>
          </c:val>
          <c:extLst>
            <c:ext xmlns:c16="http://schemas.microsoft.com/office/drawing/2014/chart" uri="{C3380CC4-5D6E-409C-BE32-E72D297353CC}">
              <c16:uniqueId val="{00000000-ECD8-48BE-AF4A-FC70A46D18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0.47</c:v>
                </c:pt>
                <c:pt idx="3">
                  <c:v>0.4</c:v>
                </c:pt>
                <c:pt idx="4">
                  <c:v>0.36</c:v>
                </c:pt>
              </c:numCache>
            </c:numRef>
          </c:val>
          <c:smooth val="0"/>
          <c:extLst>
            <c:ext xmlns:c16="http://schemas.microsoft.com/office/drawing/2014/chart" uri="{C3380CC4-5D6E-409C-BE32-E72D297353CC}">
              <c16:uniqueId val="{00000001-ECD8-48BE-AF4A-FC70A46D18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53.94</c:v>
                </c:pt>
                <c:pt idx="1">
                  <c:v>52.58</c:v>
                </c:pt>
                <c:pt idx="2">
                  <c:v>53.01</c:v>
                </c:pt>
                <c:pt idx="3">
                  <c:v>52.31</c:v>
                </c:pt>
                <c:pt idx="4">
                  <c:v>51.41</c:v>
                </c:pt>
              </c:numCache>
            </c:numRef>
          </c:val>
          <c:extLst>
            <c:ext xmlns:c16="http://schemas.microsoft.com/office/drawing/2014/chart" uri="{C3380CC4-5D6E-409C-BE32-E72D297353CC}">
              <c16:uniqueId val="{00000000-EDD9-4721-A4F7-168F95095E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49.64</c:v>
                </c:pt>
                <c:pt idx="3">
                  <c:v>49.38</c:v>
                </c:pt>
                <c:pt idx="4">
                  <c:v>50.09</c:v>
                </c:pt>
              </c:numCache>
            </c:numRef>
          </c:val>
          <c:smooth val="0"/>
          <c:extLst>
            <c:ext xmlns:c16="http://schemas.microsoft.com/office/drawing/2014/chart" uri="{C3380CC4-5D6E-409C-BE32-E72D297353CC}">
              <c16:uniqueId val="{00000001-EDD9-4721-A4F7-168F95095E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85.06</c:v>
                </c:pt>
                <c:pt idx="1">
                  <c:v>85.92</c:v>
                </c:pt>
                <c:pt idx="2">
                  <c:v>85.4</c:v>
                </c:pt>
                <c:pt idx="3">
                  <c:v>86.11</c:v>
                </c:pt>
                <c:pt idx="4">
                  <c:v>86.96</c:v>
                </c:pt>
              </c:numCache>
            </c:numRef>
          </c:val>
          <c:extLst>
            <c:ext xmlns:c16="http://schemas.microsoft.com/office/drawing/2014/chart" uri="{C3380CC4-5D6E-409C-BE32-E72D297353CC}">
              <c16:uniqueId val="{00000000-41D3-40C8-886C-B8766E1BC8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78.09</c:v>
                </c:pt>
                <c:pt idx="3">
                  <c:v>78.010000000000005</c:v>
                </c:pt>
                <c:pt idx="4">
                  <c:v>77.599999999999994</c:v>
                </c:pt>
              </c:numCache>
            </c:numRef>
          </c:val>
          <c:smooth val="0"/>
          <c:extLst>
            <c:ext xmlns:c16="http://schemas.microsoft.com/office/drawing/2014/chart" uri="{C3380CC4-5D6E-409C-BE32-E72D297353CC}">
              <c16:uniqueId val="{00000001-41D3-40C8-886C-B8766E1BC8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119.25</c:v>
                </c:pt>
                <c:pt idx="1">
                  <c:v>123.96</c:v>
                </c:pt>
                <c:pt idx="2">
                  <c:v>120.53</c:v>
                </c:pt>
                <c:pt idx="3">
                  <c:v>119.12</c:v>
                </c:pt>
                <c:pt idx="4">
                  <c:v>121.45</c:v>
                </c:pt>
              </c:numCache>
            </c:numRef>
          </c:val>
          <c:extLst>
            <c:ext xmlns:c16="http://schemas.microsoft.com/office/drawing/2014/chart" uri="{C3380CC4-5D6E-409C-BE32-E72D297353CC}">
              <c16:uniqueId val="{00000000-3355-4092-9D99-7E4989475A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104.35</c:v>
                </c:pt>
                <c:pt idx="3">
                  <c:v>105.34</c:v>
                </c:pt>
                <c:pt idx="4">
                  <c:v>105.77</c:v>
                </c:pt>
              </c:numCache>
            </c:numRef>
          </c:val>
          <c:smooth val="0"/>
          <c:extLst>
            <c:ext xmlns:c16="http://schemas.microsoft.com/office/drawing/2014/chart" uri="{C3380CC4-5D6E-409C-BE32-E72D297353CC}">
              <c16:uniqueId val="{00000001-3355-4092-9D99-7E4989475A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52.48</c:v>
                </c:pt>
                <c:pt idx="1">
                  <c:v>53.63</c:v>
                </c:pt>
                <c:pt idx="2">
                  <c:v>54.24</c:v>
                </c:pt>
                <c:pt idx="3">
                  <c:v>53.84</c:v>
                </c:pt>
                <c:pt idx="4">
                  <c:v>55.17</c:v>
                </c:pt>
              </c:numCache>
            </c:numRef>
          </c:val>
          <c:extLst>
            <c:ext xmlns:c16="http://schemas.microsoft.com/office/drawing/2014/chart" uri="{C3380CC4-5D6E-409C-BE32-E72D297353CC}">
              <c16:uniqueId val="{00000000-45EF-4DCB-9AF0-4D01C0CB6C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47.31</c:v>
                </c:pt>
                <c:pt idx="3">
                  <c:v>47.5</c:v>
                </c:pt>
                <c:pt idx="4">
                  <c:v>48.41</c:v>
                </c:pt>
              </c:numCache>
            </c:numRef>
          </c:val>
          <c:smooth val="0"/>
          <c:extLst>
            <c:ext xmlns:c16="http://schemas.microsoft.com/office/drawing/2014/chart" uri="{C3380CC4-5D6E-409C-BE32-E72D297353CC}">
              <c16:uniqueId val="{00000001-45EF-4DCB-9AF0-4D01C0CB6C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12.34</c:v>
                </c:pt>
                <c:pt idx="1">
                  <c:v>15.98</c:v>
                </c:pt>
                <c:pt idx="2">
                  <c:v>17.82</c:v>
                </c:pt>
                <c:pt idx="3">
                  <c:v>20.63</c:v>
                </c:pt>
                <c:pt idx="4">
                  <c:v>25.09</c:v>
                </c:pt>
              </c:numCache>
            </c:numRef>
          </c:val>
          <c:extLst>
            <c:ext xmlns:c16="http://schemas.microsoft.com/office/drawing/2014/chart" uri="{C3380CC4-5D6E-409C-BE32-E72D297353CC}">
              <c16:uniqueId val="{00000000-7CB1-4F1E-930D-FA680BEA20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16.77</c:v>
                </c:pt>
                <c:pt idx="3">
                  <c:v>17.399999999999999</c:v>
                </c:pt>
                <c:pt idx="4">
                  <c:v>18.64</c:v>
                </c:pt>
              </c:numCache>
            </c:numRef>
          </c:val>
          <c:smooth val="0"/>
          <c:extLst>
            <c:ext xmlns:c16="http://schemas.microsoft.com/office/drawing/2014/chart" uri="{C3380CC4-5D6E-409C-BE32-E72D297353CC}">
              <c16:uniqueId val="{00000001-7CB1-4F1E-930D-FA680BEA20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3-4308-ACE0-9872A6257A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21.69</c:v>
                </c:pt>
                <c:pt idx="3">
                  <c:v>24.04</c:v>
                </c:pt>
                <c:pt idx="4">
                  <c:v>28.03</c:v>
                </c:pt>
              </c:numCache>
            </c:numRef>
          </c:val>
          <c:smooth val="0"/>
          <c:extLst>
            <c:ext xmlns:c16="http://schemas.microsoft.com/office/drawing/2014/chart" uri="{C3380CC4-5D6E-409C-BE32-E72D297353CC}">
              <c16:uniqueId val="{00000001-5433-4308-ACE0-9872A6257A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205.51</c:v>
                </c:pt>
                <c:pt idx="1">
                  <c:v>252.07</c:v>
                </c:pt>
                <c:pt idx="2">
                  <c:v>271.74</c:v>
                </c:pt>
                <c:pt idx="3">
                  <c:v>468.77</c:v>
                </c:pt>
                <c:pt idx="4">
                  <c:v>411.13</c:v>
                </c:pt>
              </c:numCache>
            </c:numRef>
          </c:val>
          <c:extLst>
            <c:ext xmlns:c16="http://schemas.microsoft.com/office/drawing/2014/chart" uri="{C3380CC4-5D6E-409C-BE32-E72D297353CC}">
              <c16:uniqueId val="{00000000-B302-4120-8069-5650CAF9EB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301.04000000000002</c:v>
                </c:pt>
                <c:pt idx="3">
                  <c:v>305.08</c:v>
                </c:pt>
                <c:pt idx="4">
                  <c:v>305.33999999999997</c:v>
                </c:pt>
              </c:numCache>
            </c:numRef>
          </c:val>
          <c:smooth val="0"/>
          <c:extLst>
            <c:ext xmlns:c16="http://schemas.microsoft.com/office/drawing/2014/chart" uri="{C3380CC4-5D6E-409C-BE32-E72D297353CC}">
              <c16:uniqueId val="{00000001-B302-4120-8069-5650CAF9EB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387.05</c:v>
                </c:pt>
                <c:pt idx="1">
                  <c:v>381.69</c:v>
                </c:pt>
                <c:pt idx="2">
                  <c:v>386.86</c:v>
                </c:pt>
                <c:pt idx="3">
                  <c:v>410.49</c:v>
                </c:pt>
                <c:pt idx="4">
                  <c:v>440.9</c:v>
                </c:pt>
              </c:numCache>
            </c:numRef>
          </c:val>
          <c:extLst>
            <c:ext xmlns:c16="http://schemas.microsoft.com/office/drawing/2014/chart" uri="{C3380CC4-5D6E-409C-BE32-E72D297353CC}">
              <c16:uniqueId val="{00000000-760C-47EE-B4B3-7A55489583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551.62</c:v>
                </c:pt>
                <c:pt idx="3">
                  <c:v>585.59</c:v>
                </c:pt>
                <c:pt idx="4">
                  <c:v>561.34</c:v>
                </c:pt>
              </c:numCache>
            </c:numRef>
          </c:val>
          <c:smooth val="0"/>
          <c:extLst>
            <c:ext xmlns:c16="http://schemas.microsoft.com/office/drawing/2014/chart" uri="{C3380CC4-5D6E-409C-BE32-E72D297353CC}">
              <c16:uniqueId val="{00000001-760C-47EE-B4B3-7A55489583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118.73</c:v>
                </c:pt>
                <c:pt idx="1">
                  <c:v>124.21</c:v>
                </c:pt>
                <c:pt idx="2">
                  <c:v>121.83</c:v>
                </c:pt>
                <c:pt idx="3">
                  <c:v>120.39</c:v>
                </c:pt>
                <c:pt idx="4">
                  <c:v>123.68</c:v>
                </c:pt>
              </c:numCache>
            </c:numRef>
          </c:val>
          <c:extLst>
            <c:ext xmlns:c16="http://schemas.microsoft.com/office/drawing/2014/chart" uri="{C3380CC4-5D6E-409C-BE32-E72D297353CC}">
              <c16:uniqueId val="{00000000-7A27-4D73-904C-03CC700945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87.11</c:v>
                </c:pt>
                <c:pt idx="3">
                  <c:v>82.78</c:v>
                </c:pt>
                <c:pt idx="4">
                  <c:v>84.82</c:v>
                </c:pt>
              </c:numCache>
            </c:numRef>
          </c:val>
          <c:smooth val="0"/>
          <c:extLst>
            <c:ext xmlns:c16="http://schemas.microsoft.com/office/drawing/2014/chart" uri="{C3380CC4-5D6E-409C-BE32-E72D297353CC}">
              <c16:uniqueId val="{00000001-7A27-4D73-904C-03CC700945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191.36</c:v>
                </c:pt>
                <c:pt idx="1">
                  <c:v>184.24</c:v>
                </c:pt>
                <c:pt idx="2">
                  <c:v>185.91</c:v>
                </c:pt>
                <c:pt idx="3">
                  <c:v>188.87</c:v>
                </c:pt>
                <c:pt idx="4">
                  <c:v>182.87</c:v>
                </c:pt>
              </c:numCache>
            </c:numRef>
          </c:val>
          <c:extLst>
            <c:ext xmlns:c16="http://schemas.microsoft.com/office/drawing/2014/chart" uri="{C3380CC4-5D6E-409C-BE32-E72D297353CC}">
              <c16:uniqueId val="{00000000-2F5A-41F0-9366-1402BA326D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223.98</c:v>
                </c:pt>
                <c:pt idx="3">
                  <c:v>225.09</c:v>
                </c:pt>
                <c:pt idx="4">
                  <c:v>224.82</c:v>
                </c:pt>
              </c:numCache>
            </c:numRef>
          </c:val>
          <c:smooth val="0"/>
          <c:extLst>
            <c:ext xmlns:c16="http://schemas.microsoft.com/office/drawing/2014/chart" uri="{C3380CC4-5D6E-409C-BE32-E72D297353CC}">
              <c16:uniqueId val="{00000001-2F5A-41F0-9366-1402BA326D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岩手県　一戸町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11560</v>
      </c>
      <c r="AM8" s="45"/>
      <c r="AN8" s="45"/>
      <c r="AO8" s="45"/>
      <c r="AP8" s="45"/>
      <c r="AQ8" s="45"/>
      <c r="AR8" s="45"/>
      <c r="AS8" s="45"/>
      <c r="AT8" s="46">
        <f>データ!$S$6</f>
        <v>300.02999999999997</v>
      </c>
      <c r="AU8" s="47"/>
      <c r="AV8" s="47"/>
      <c r="AW8" s="47"/>
      <c r="AX8" s="47"/>
      <c r="AY8" s="47"/>
      <c r="AZ8" s="47"/>
      <c r="BA8" s="47"/>
      <c r="BB8" s="48">
        <f>データ!$T$6</f>
        <v>38.53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72.97</v>
      </c>
      <c r="J10" s="47"/>
      <c r="K10" s="47"/>
      <c r="L10" s="47"/>
      <c r="M10" s="47"/>
      <c r="N10" s="47"/>
      <c r="O10" s="81"/>
      <c r="P10" s="48">
        <f>データ!$P$6</f>
        <v>83.53</v>
      </c>
      <c r="Q10" s="48"/>
      <c r="R10" s="48"/>
      <c r="S10" s="48"/>
      <c r="T10" s="48"/>
      <c r="U10" s="48"/>
      <c r="V10" s="48"/>
      <c r="W10" s="45">
        <f>データ!$Q$6</f>
        <v>4280</v>
      </c>
      <c r="X10" s="45"/>
      <c r="Y10" s="45"/>
      <c r="Z10" s="45"/>
      <c r="AA10" s="45"/>
      <c r="AB10" s="45"/>
      <c r="AC10" s="45"/>
      <c r="AD10" s="2"/>
      <c r="AE10" s="2"/>
      <c r="AF10" s="2"/>
      <c r="AG10" s="2"/>
      <c r="AH10" s="2"/>
      <c r="AI10" s="2"/>
      <c r="AJ10" s="2"/>
      <c r="AK10" s="2"/>
      <c r="AL10" s="45">
        <f>データ!$U$6</f>
        <v>9538</v>
      </c>
      <c r="AM10" s="45"/>
      <c r="AN10" s="45"/>
      <c r="AO10" s="45"/>
      <c r="AP10" s="45"/>
      <c r="AQ10" s="45"/>
      <c r="AR10" s="45"/>
      <c r="AS10" s="45"/>
      <c r="AT10" s="46">
        <f>データ!$V$6</f>
        <v>76.75</v>
      </c>
      <c r="AU10" s="47"/>
      <c r="AV10" s="47"/>
      <c r="AW10" s="47"/>
      <c r="AX10" s="47"/>
      <c r="AY10" s="47"/>
      <c r="AZ10" s="47"/>
      <c r="BA10" s="47"/>
      <c r="BB10" s="48">
        <f>データ!$W$6</f>
        <v>124.27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g22qLFbfZ7frFkf7KTq1oWpnw29KYGKOc9eUw95LhWRZGrIBIUsCawyC0sKqLZOONjtT0WES4d4XDxxdoPc/A==" saltValue="/m5sqUrZKn1MA0h/Yd1O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35246</v>
      </c>
      <c r="D6" s="20">
        <f t="shared" si="3"/>
        <v>46</v>
      </c>
      <c r="E6" s="20">
        <f t="shared" si="3"/>
        <v>1</v>
      </c>
      <c r="F6" s="20">
        <f t="shared" si="3"/>
        <v>0</v>
      </c>
      <c r="G6" s="20">
        <f t="shared" si="3"/>
        <v>1</v>
      </c>
      <c r="H6" s="20" t="str">
        <f t="shared" si="3"/>
        <v>岩手県　一戸町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72.97</v>
      </c>
      <c r="P6" s="21">
        <f t="shared" si="3"/>
        <v>83.53</v>
      </c>
      <c r="Q6" s="21">
        <f t="shared" si="3"/>
        <v>4280</v>
      </c>
      <c r="R6" s="21">
        <f t="shared" si="3"/>
        <v>11560</v>
      </c>
      <c r="S6" s="21">
        <f t="shared" si="3"/>
        <v>300.02999999999997</v>
      </c>
      <c r="T6" s="21">
        <f t="shared" si="3"/>
        <v>38.53</v>
      </c>
      <c r="U6" s="21">
        <f t="shared" si="3"/>
        <v>9538</v>
      </c>
      <c r="V6" s="21">
        <f t="shared" si="3"/>
        <v>76.75</v>
      </c>
      <c r="W6" s="21">
        <f t="shared" si="3"/>
        <v>124.27</v>
      </c>
      <c r="X6" s="22">
        <f>IF(X7="",NA(),X7)</f>
        <v>119.25</v>
      </c>
      <c r="Y6" s="22">
        <f t="shared" ref="Y6:AG6" si="4">IF(Y7="",NA(),Y7)</f>
        <v>123.96</v>
      </c>
      <c r="Z6" s="22">
        <f t="shared" si="4"/>
        <v>120.53</v>
      </c>
      <c r="AA6" s="22">
        <f t="shared" si="4"/>
        <v>119.12</v>
      </c>
      <c r="AB6" s="22">
        <f t="shared" si="4"/>
        <v>121.45</v>
      </c>
      <c r="AC6" s="22">
        <f t="shared" si="4"/>
        <v>110.02</v>
      </c>
      <c r="AD6" s="22">
        <f t="shared" si="4"/>
        <v>108.76</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21.69</v>
      </c>
      <c r="AQ6" s="22">
        <f t="shared" si="5"/>
        <v>24.04</v>
      </c>
      <c r="AR6" s="22">
        <f t="shared" si="5"/>
        <v>28.03</v>
      </c>
      <c r="AS6" s="21" t="str">
        <f>IF(AS7="","",IF(AS7="-","【-】","【"&amp;SUBSTITUTE(TEXT(AS7,"#,##0.00"),"-","△")&amp;"】"))</f>
        <v>【1.30】</v>
      </c>
      <c r="AT6" s="22">
        <f>IF(AT7="",NA(),AT7)</f>
        <v>205.51</v>
      </c>
      <c r="AU6" s="22">
        <f t="shared" ref="AU6:BC6" si="6">IF(AU7="",NA(),AU7)</f>
        <v>252.07</v>
      </c>
      <c r="AV6" s="22">
        <f t="shared" si="6"/>
        <v>271.74</v>
      </c>
      <c r="AW6" s="22">
        <f t="shared" si="6"/>
        <v>468.77</v>
      </c>
      <c r="AX6" s="22">
        <f t="shared" si="6"/>
        <v>411.13</v>
      </c>
      <c r="AY6" s="22">
        <f t="shared" si="6"/>
        <v>355.27</v>
      </c>
      <c r="AZ6" s="22">
        <f t="shared" si="6"/>
        <v>359.7</v>
      </c>
      <c r="BA6" s="22">
        <f t="shared" si="6"/>
        <v>301.04000000000002</v>
      </c>
      <c r="BB6" s="22">
        <f t="shared" si="6"/>
        <v>305.08</v>
      </c>
      <c r="BC6" s="22">
        <f t="shared" si="6"/>
        <v>305.33999999999997</v>
      </c>
      <c r="BD6" s="21" t="str">
        <f>IF(BD7="","",IF(BD7="-","【-】","【"&amp;SUBSTITUTE(TEXT(BD7,"#,##0.00"),"-","△")&amp;"】"))</f>
        <v>【261.51】</v>
      </c>
      <c r="BE6" s="22">
        <f>IF(BE7="",NA(),BE7)</f>
        <v>387.05</v>
      </c>
      <c r="BF6" s="22">
        <f t="shared" ref="BF6:BN6" si="7">IF(BF7="",NA(),BF7)</f>
        <v>381.69</v>
      </c>
      <c r="BG6" s="22">
        <f t="shared" si="7"/>
        <v>386.86</v>
      </c>
      <c r="BH6" s="22">
        <f t="shared" si="7"/>
        <v>410.49</v>
      </c>
      <c r="BI6" s="22">
        <f t="shared" si="7"/>
        <v>440.9</v>
      </c>
      <c r="BJ6" s="22">
        <f t="shared" si="7"/>
        <v>458.27</v>
      </c>
      <c r="BK6" s="22">
        <f t="shared" si="7"/>
        <v>447.01</v>
      </c>
      <c r="BL6" s="22">
        <f t="shared" si="7"/>
        <v>551.62</v>
      </c>
      <c r="BM6" s="22">
        <f t="shared" si="7"/>
        <v>585.59</v>
      </c>
      <c r="BN6" s="22">
        <f t="shared" si="7"/>
        <v>561.34</v>
      </c>
      <c r="BO6" s="21" t="str">
        <f>IF(BO7="","",IF(BO7="-","【-】","【"&amp;SUBSTITUTE(TEXT(BO7,"#,##0.00"),"-","△")&amp;"】"))</f>
        <v>【265.16】</v>
      </c>
      <c r="BP6" s="22">
        <f>IF(BP7="",NA(),BP7)</f>
        <v>118.73</v>
      </c>
      <c r="BQ6" s="22">
        <f t="shared" ref="BQ6:BY6" si="8">IF(BQ7="",NA(),BQ7)</f>
        <v>124.21</v>
      </c>
      <c r="BR6" s="22">
        <f t="shared" si="8"/>
        <v>121.83</v>
      </c>
      <c r="BS6" s="22">
        <f t="shared" si="8"/>
        <v>120.39</v>
      </c>
      <c r="BT6" s="22">
        <f t="shared" si="8"/>
        <v>123.68</v>
      </c>
      <c r="BU6" s="22">
        <f t="shared" si="8"/>
        <v>96.77</v>
      </c>
      <c r="BV6" s="22">
        <f t="shared" si="8"/>
        <v>95.81</v>
      </c>
      <c r="BW6" s="22">
        <f t="shared" si="8"/>
        <v>87.11</v>
      </c>
      <c r="BX6" s="22">
        <f t="shared" si="8"/>
        <v>82.78</v>
      </c>
      <c r="BY6" s="22">
        <f t="shared" si="8"/>
        <v>84.82</v>
      </c>
      <c r="BZ6" s="21" t="str">
        <f>IF(BZ7="","",IF(BZ7="-","【-】","【"&amp;SUBSTITUTE(TEXT(BZ7,"#,##0.00"),"-","△")&amp;"】"))</f>
        <v>【102.35】</v>
      </c>
      <c r="CA6" s="22">
        <f>IF(CA7="",NA(),CA7)</f>
        <v>191.36</v>
      </c>
      <c r="CB6" s="22">
        <f t="shared" ref="CB6:CJ6" si="9">IF(CB7="",NA(),CB7)</f>
        <v>184.24</v>
      </c>
      <c r="CC6" s="22">
        <f t="shared" si="9"/>
        <v>185.91</v>
      </c>
      <c r="CD6" s="22">
        <f t="shared" si="9"/>
        <v>188.87</v>
      </c>
      <c r="CE6" s="22">
        <f t="shared" si="9"/>
        <v>182.87</v>
      </c>
      <c r="CF6" s="22">
        <f t="shared" si="9"/>
        <v>187.18</v>
      </c>
      <c r="CG6" s="22">
        <f t="shared" si="9"/>
        <v>189.58</v>
      </c>
      <c r="CH6" s="22">
        <f t="shared" si="9"/>
        <v>223.98</v>
      </c>
      <c r="CI6" s="22">
        <f t="shared" si="9"/>
        <v>225.09</v>
      </c>
      <c r="CJ6" s="22">
        <f t="shared" si="9"/>
        <v>224.82</v>
      </c>
      <c r="CK6" s="21" t="str">
        <f>IF(CK7="","",IF(CK7="-","【-】","【"&amp;SUBSTITUTE(TEXT(CK7,"#,##0.00"),"-","△")&amp;"】"))</f>
        <v>【167.74】</v>
      </c>
      <c r="CL6" s="22">
        <f>IF(CL7="",NA(),CL7)</f>
        <v>53.94</v>
      </c>
      <c r="CM6" s="22">
        <f t="shared" ref="CM6:CU6" si="10">IF(CM7="",NA(),CM7)</f>
        <v>52.58</v>
      </c>
      <c r="CN6" s="22">
        <f t="shared" si="10"/>
        <v>53.01</v>
      </c>
      <c r="CO6" s="22">
        <f t="shared" si="10"/>
        <v>52.31</v>
      </c>
      <c r="CP6" s="22">
        <f t="shared" si="10"/>
        <v>51.41</v>
      </c>
      <c r="CQ6" s="22">
        <f t="shared" si="10"/>
        <v>55.88</v>
      </c>
      <c r="CR6" s="22">
        <f t="shared" si="10"/>
        <v>55.22</v>
      </c>
      <c r="CS6" s="22">
        <f t="shared" si="10"/>
        <v>49.64</v>
      </c>
      <c r="CT6" s="22">
        <f t="shared" si="10"/>
        <v>49.38</v>
      </c>
      <c r="CU6" s="22">
        <f t="shared" si="10"/>
        <v>50.09</v>
      </c>
      <c r="CV6" s="21" t="str">
        <f>IF(CV7="","",IF(CV7="-","【-】","【"&amp;SUBSTITUTE(TEXT(CV7,"#,##0.00"),"-","△")&amp;"】"))</f>
        <v>【60.29】</v>
      </c>
      <c r="CW6" s="22">
        <f>IF(CW7="",NA(),CW7)</f>
        <v>85.06</v>
      </c>
      <c r="CX6" s="22">
        <f t="shared" ref="CX6:DF6" si="11">IF(CX7="",NA(),CX7)</f>
        <v>85.92</v>
      </c>
      <c r="CY6" s="22">
        <f t="shared" si="11"/>
        <v>85.4</v>
      </c>
      <c r="CZ6" s="22">
        <f t="shared" si="11"/>
        <v>86.11</v>
      </c>
      <c r="DA6" s="22">
        <f t="shared" si="11"/>
        <v>86.96</v>
      </c>
      <c r="DB6" s="22">
        <f t="shared" si="11"/>
        <v>80.989999999999995</v>
      </c>
      <c r="DC6" s="22">
        <f t="shared" si="11"/>
        <v>80.930000000000007</v>
      </c>
      <c r="DD6" s="22">
        <f t="shared" si="11"/>
        <v>78.09</v>
      </c>
      <c r="DE6" s="22">
        <f t="shared" si="11"/>
        <v>78.010000000000005</v>
      </c>
      <c r="DF6" s="22">
        <f t="shared" si="11"/>
        <v>77.599999999999994</v>
      </c>
      <c r="DG6" s="21" t="str">
        <f>IF(DG7="","",IF(DG7="-","【-】","【"&amp;SUBSTITUTE(TEXT(DG7,"#,##0.00"),"-","△")&amp;"】"))</f>
        <v>【90.12】</v>
      </c>
      <c r="DH6" s="22">
        <f>IF(DH7="",NA(),DH7)</f>
        <v>52.48</v>
      </c>
      <c r="DI6" s="22">
        <f t="shared" ref="DI6:DQ6" si="12">IF(DI7="",NA(),DI7)</f>
        <v>53.63</v>
      </c>
      <c r="DJ6" s="22">
        <f t="shared" si="12"/>
        <v>54.24</v>
      </c>
      <c r="DK6" s="22">
        <f t="shared" si="12"/>
        <v>53.84</v>
      </c>
      <c r="DL6" s="22">
        <f t="shared" si="12"/>
        <v>55.17</v>
      </c>
      <c r="DM6" s="22">
        <f t="shared" si="12"/>
        <v>46.61</v>
      </c>
      <c r="DN6" s="22">
        <f t="shared" si="12"/>
        <v>47.97</v>
      </c>
      <c r="DO6" s="22">
        <f t="shared" si="12"/>
        <v>47.31</v>
      </c>
      <c r="DP6" s="22">
        <f t="shared" si="12"/>
        <v>47.5</v>
      </c>
      <c r="DQ6" s="22">
        <f t="shared" si="12"/>
        <v>48.41</v>
      </c>
      <c r="DR6" s="21" t="str">
        <f>IF(DR7="","",IF(DR7="-","【-】","【"&amp;SUBSTITUTE(TEXT(DR7,"#,##0.00"),"-","△")&amp;"】"))</f>
        <v>【50.88】</v>
      </c>
      <c r="DS6" s="22">
        <f>IF(DS7="",NA(),DS7)</f>
        <v>12.34</v>
      </c>
      <c r="DT6" s="22">
        <f t="shared" ref="DT6:EB6" si="13">IF(DT7="",NA(),DT7)</f>
        <v>15.98</v>
      </c>
      <c r="DU6" s="22">
        <f t="shared" si="13"/>
        <v>17.82</v>
      </c>
      <c r="DV6" s="22">
        <f t="shared" si="13"/>
        <v>20.63</v>
      </c>
      <c r="DW6" s="22">
        <f t="shared" si="13"/>
        <v>25.09</v>
      </c>
      <c r="DX6" s="22">
        <f t="shared" si="13"/>
        <v>10.84</v>
      </c>
      <c r="DY6" s="22">
        <f t="shared" si="13"/>
        <v>15.33</v>
      </c>
      <c r="DZ6" s="22">
        <f t="shared" si="13"/>
        <v>16.77</v>
      </c>
      <c r="EA6" s="22">
        <f t="shared" si="13"/>
        <v>17.399999999999999</v>
      </c>
      <c r="EB6" s="22">
        <f t="shared" si="13"/>
        <v>18.64</v>
      </c>
      <c r="EC6" s="21" t="str">
        <f>IF(EC7="","",IF(EC7="-","【-】","【"&amp;SUBSTITUTE(TEXT(EC7,"#,##0.00"),"-","△")&amp;"】"))</f>
        <v>【22.30】</v>
      </c>
      <c r="ED6" s="22">
        <f>IF(ED7="",NA(),ED7)</f>
        <v>0.21</v>
      </c>
      <c r="EE6" s="22">
        <f t="shared" ref="EE6:EM6" si="14">IF(EE7="",NA(),EE7)</f>
        <v>0.03</v>
      </c>
      <c r="EF6" s="22">
        <f t="shared" si="14"/>
        <v>0.13</v>
      </c>
      <c r="EG6" s="22">
        <f t="shared" si="14"/>
        <v>0.43</v>
      </c>
      <c r="EH6" s="22">
        <f t="shared" si="14"/>
        <v>0.17</v>
      </c>
      <c r="EI6" s="22">
        <f t="shared" si="14"/>
        <v>0.39</v>
      </c>
      <c r="EJ6" s="22">
        <f t="shared" si="14"/>
        <v>0.43</v>
      </c>
      <c r="EK6" s="22">
        <f t="shared" si="14"/>
        <v>0.47</v>
      </c>
      <c r="EL6" s="22">
        <f t="shared" si="14"/>
        <v>0.4</v>
      </c>
      <c r="EM6" s="22">
        <f t="shared" si="14"/>
        <v>0.36</v>
      </c>
      <c r="EN6" s="21" t="str">
        <f>IF(EN7="","",IF(EN7="-","【-】","【"&amp;SUBSTITUTE(TEXT(EN7,"#,##0.00"),"-","△")&amp;"】"))</f>
        <v>【0.66】</v>
      </c>
    </row>
    <row r="7" spans="1:144" s="23" customFormat="1" x14ac:dyDescent="0.15">
      <c r="A7" s="15"/>
      <c r="B7" s="24">
        <v>2021</v>
      </c>
      <c r="C7" s="24">
        <v>35246</v>
      </c>
      <c r="D7" s="24">
        <v>46</v>
      </c>
      <c r="E7" s="24">
        <v>1</v>
      </c>
      <c r="F7" s="24">
        <v>0</v>
      </c>
      <c r="G7" s="24">
        <v>1</v>
      </c>
      <c r="H7" s="24" t="s">
        <v>93</v>
      </c>
      <c r="I7" s="24" t="s">
        <v>94</v>
      </c>
      <c r="J7" s="24" t="s">
        <v>95</v>
      </c>
      <c r="K7" s="24" t="s">
        <v>96</v>
      </c>
      <c r="L7" s="24" t="s">
        <v>97</v>
      </c>
      <c r="M7" s="24" t="s">
        <v>98</v>
      </c>
      <c r="N7" s="25" t="s">
        <v>99</v>
      </c>
      <c r="O7" s="25">
        <v>72.97</v>
      </c>
      <c r="P7" s="25">
        <v>83.53</v>
      </c>
      <c r="Q7" s="25">
        <v>4280</v>
      </c>
      <c r="R7" s="25">
        <v>11560</v>
      </c>
      <c r="S7" s="25">
        <v>300.02999999999997</v>
      </c>
      <c r="T7" s="25">
        <v>38.53</v>
      </c>
      <c r="U7" s="25">
        <v>9538</v>
      </c>
      <c r="V7" s="25">
        <v>76.75</v>
      </c>
      <c r="W7" s="25">
        <v>124.27</v>
      </c>
      <c r="X7" s="25">
        <v>119.25</v>
      </c>
      <c r="Y7" s="25">
        <v>123.96</v>
      </c>
      <c r="Z7" s="25">
        <v>120.53</v>
      </c>
      <c r="AA7" s="25">
        <v>119.12</v>
      </c>
      <c r="AB7" s="25">
        <v>121.45</v>
      </c>
      <c r="AC7" s="25">
        <v>110.02</v>
      </c>
      <c r="AD7" s="25">
        <v>108.76</v>
      </c>
      <c r="AE7" s="25">
        <v>104.35</v>
      </c>
      <c r="AF7" s="25">
        <v>105.34</v>
      </c>
      <c r="AG7" s="25">
        <v>105.77</v>
      </c>
      <c r="AH7" s="25">
        <v>111.39</v>
      </c>
      <c r="AI7" s="25">
        <v>0</v>
      </c>
      <c r="AJ7" s="25">
        <v>0</v>
      </c>
      <c r="AK7" s="25">
        <v>0</v>
      </c>
      <c r="AL7" s="25">
        <v>0</v>
      </c>
      <c r="AM7" s="25">
        <v>0</v>
      </c>
      <c r="AN7" s="25">
        <v>7.31</v>
      </c>
      <c r="AO7" s="25">
        <v>7.48</v>
      </c>
      <c r="AP7" s="25">
        <v>21.69</v>
      </c>
      <c r="AQ7" s="25">
        <v>24.04</v>
      </c>
      <c r="AR7" s="25">
        <v>28.03</v>
      </c>
      <c r="AS7" s="25">
        <v>1.3</v>
      </c>
      <c r="AT7" s="25">
        <v>205.51</v>
      </c>
      <c r="AU7" s="25">
        <v>252.07</v>
      </c>
      <c r="AV7" s="25">
        <v>271.74</v>
      </c>
      <c r="AW7" s="25">
        <v>468.77</v>
      </c>
      <c r="AX7" s="25">
        <v>411.13</v>
      </c>
      <c r="AY7" s="25">
        <v>355.27</v>
      </c>
      <c r="AZ7" s="25">
        <v>359.7</v>
      </c>
      <c r="BA7" s="25">
        <v>301.04000000000002</v>
      </c>
      <c r="BB7" s="25">
        <v>305.08</v>
      </c>
      <c r="BC7" s="25">
        <v>305.33999999999997</v>
      </c>
      <c r="BD7" s="25">
        <v>261.51</v>
      </c>
      <c r="BE7" s="25">
        <v>387.05</v>
      </c>
      <c r="BF7" s="25">
        <v>381.69</v>
      </c>
      <c r="BG7" s="25">
        <v>386.86</v>
      </c>
      <c r="BH7" s="25">
        <v>410.49</v>
      </c>
      <c r="BI7" s="25">
        <v>440.9</v>
      </c>
      <c r="BJ7" s="25">
        <v>458.27</v>
      </c>
      <c r="BK7" s="25">
        <v>447.01</v>
      </c>
      <c r="BL7" s="25">
        <v>551.62</v>
      </c>
      <c r="BM7" s="25">
        <v>585.59</v>
      </c>
      <c r="BN7" s="25">
        <v>561.34</v>
      </c>
      <c r="BO7" s="25">
        <v>265.16000000000003</v>
      </c>
      <c r="BP7" s="25">
        <v>118.73</v>
      </c>
      <c r="BQ7" s="25">
        <v>124.21</v>
      </c>
      <c r="BR7" s="25">
        <v>121.83</v>
      </c>
      <c r="BS7" s="25">
        <v>120.39</v>
      </c>
      <c r="BT7" s="25">
        <v>123.68</v>
      </c>
      <c r="BU7" s="25">
        <v>96.77</v>
      </c>
      <c r="BV7" s="25">
        <v>95.81</v>
      </c>
      <c r="BW7" s="25">
        <v>87.11</v>
      </c>
      <c r="BX7" s="25">
        <v>82.78</v>
      </c>
      <c r="BY7" s="25">
        <v>84.82</v>
      </c>
      <c r="BZ7" s="25">
        <v>102.35</v>
      </c>
      <c r="CA7" s="25">
        <v>191.36</v>
      </c>
      <c r="CB7" s="25">
        <v>184.24</v>
      </c>
      <c r="CC7" s="25">
        <v>185.91</v>
      </c>
      <c r="CD7" s="25">
        <v>188.87</v>
      </c>
      <c r="CE7" s="25">
        <v>182.87</v>
      </c>
      <c r="CF7" s="25">
        <v>187.18</v>
      </c>
      <c r="CG7" s="25">
        <v>189.58</v>
      </c>
      <c r="CH7" s="25">
        <v>223.98</v>
      </c>
      <c r="CI7" s="25">
        <v>225.09</v>
      </c>
      <c r="CJ7" s="25">
        <v>224.82</v>
      </c>
      <c r="CK7" s="25">
        <v>167.74</v>
      </c>
      <c r="CL7" s="25">
        <v>53.94</v>
      </c>
      <c r="CM7" s="25">
        <v>52.58</v>
      </c>
      <c r="CN7" s="25">
        <v>53.01</v>
      </c>
      <c r="CO7" s="25">
        <v>52.31</v>
      </c>
      <c r="CP7" s="25">
        <v>51.41</v>
      </c>
      <c r="CQ7" s="25">
        <v>55.88</v>
      </c>
      <c r="CR7" s="25">
        <v>55.22</v>
      </c>
      <c r="CS7" s="25">
        <v>49.64</v>
      </c>
      <c r="CT7" s="25">
        <v>49.38</v>
      </c>
      <c r="CU7" s="25">
        <v>50.09</v>
      </c>
      <c r="CV7" s="25">
        <v>60.29</v>
      </c>
      <c r="CW7" s="25">
        <v>85.06</v>
      </c>
      <c r="CX7" s="25">
        <v>85.92</v>
      </c>
      <c r="CY7" s="25">
        <v>85.4</v>
      </c>
      <c r="CZ7" s="25">
        <v>86.11</v>
      </c>
      <c r="DA7" s="25">
        <v>86.96</v>
      </c>
      <c r="DB7" s="25">
        <v>80.989999999999995</v>
      </c>
      <c r="DC7" s="25">
        <v>80.930000000000007</v>
      </c>
      <c r="DD7" s="25">
        <v>78.09</v>
      </c>
      <c r="DE7" s="25">
        <v>78.010000000000005</v>
      </c>
      <c r="DF7" s="25">
        <v>77.599999999999994</v>
      </c>
      <c r="DG7" s="25">
        <v>90.12</v>
      </c>
      <c r="DH7" s="25">
        <v>52.48</v>
      </c>
      <c r="DI7" s="25">
        <v>53.63</v>
      </c>
      <c r="DJ7" s="25">
        <v>54.24</v>
      </c>
      <c r="DK7" s="25">
        <v>53.84</v>
      </c>
      <c r="DL7" s="25">
        <v>55.17</v>
      </c>
      <c r="DM7" s="25">
        <v>46.61</v>
      </c>
      <c r="DN7" s="25">
        <v>47.97</v>
      </c>
      <c r="DO7" s="25">
        <v>47.31</v>
      </c>
      <c r="DP7" s="25">
        <v>47.5</v>
      </c>
      <c r="DQ7" s="25">
        <v>48.41</v>
      </c>
      <c r="DR7" s="25">
        <v>50.88</v>
      </c>
      <c r="DS7" s="25">
        <v>12.34</v>
      </c>
      <c r="DT7" s="25">
        <v>15.98</v>
      </c>
      <c r="DU7" s="25">
        <v>17.82</v>
      </c>
      <c r="DV7" s="25">
        <v>20.63</v>
      </c>
      <c r="DW7" s="25">
        <v>25.09</v>
      </c>
      <c r="DX7" s="25">
        <v>10.84</v>
      </c>
      <c r="DY7" s="25">
        <v>15.33</v>
      </c>
      <c r="DZ7" s="25">
        <v>16.77</v>
      </c>
      <c r="EA7" s="25">
        <v>17.399999999999999</v>
      </c>
      <c r="EB7" s="25">
        <v>18.64</v>
      </c>
      <c r="EC7" s="25">
        <v>22.3</v>
      </c>
      <c r="ED7" s="25">
        <v>0.21</v>
      </c>
      <c r="EE7" s="25">
        <v>0.03</v>
      </c>
      <c r="EF7" s="25">
        <v>0.13</v>
      </c>
      <c r="EG7" s="25">
        <v>0.43</v>
      </c>
      <c r="EH7" s="25">
        <v>0.17</v>
      </c>
      <c r="EI7" s="25">
        <v>0.39</v>
      </c>
      <c r="EJ7" s="25">
        <v>0.43</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2023-01-23T05:59:55Z</cp:lastPrinted>
  <dcterms:created xsi:type="dcterms:W3CDTF">2022-12-01T00:52:53Z</dcterms:created>
  <dcterms:modified xsi:type="dcterms:W3CDTF">2023-01-23T06:02:34Z</dcterms:modified>
  <cp:category/>
</cp:coreProperties>
</file>