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25P4AByx/BOdT4JshetUejv7GjmHYttpVzmKkTYWAcL+QISz/dCLEyfu9RDyhzlOoDmfkpWRYXM7FSKzo7EjA==" workbookSaltValue="wVpvzxlVz8J6JRqfqzrzOQ=="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<sst xmlns="http://schemas.openxmlformats.org/spreadsheetml/2006/main" xmlns:r="http://schemas.openxmlformats.org/officeDocument/2006/relationships" count="116" uniqueCount="116">
  <si>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</si>
  <si>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</si>
  <si>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</si>
  <si>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</si>
  <si>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</si>
  <si>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</si>
  <si>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</si>
  <si>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</si>
  <si>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</si>
  <si>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</si>
  <si>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</si>
  <si>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</si>
  <si>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</si>
  <si>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</si>
  <si>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r>
      <t>　浄化槽躯体の耐用年数については、実態として30～50年程度とされている（持続的な汚水処理システム構築に向けた都道府県構想マニュアルより）。
　個別生活排水処理事業は供用開始から</t>
    </r>
    <r>
      <rPr>
        <sz val="11"/>
        <color auto="1"/>
        <rFont val="ＭＳ ゴシック"/>
      </rPr>
      <t>26年経過したところであるが、老朽化による浄化槽躯体の更新を行った実績はない。
　また、老朽化により躯体を新規に設置する場合には、特定地域生活排水処理事業に変更となる為、今後、十数年程で事業自体が終了になるものと予測される。</t>
    </r>
    <rPh sb="133" eb="136">
      <t>ロウキュウカ</t>
    </rPh>
    <rPh sb="139" eb="141">
      <t>クタイ</t>
    </rPh>
    <rPh sb="142" eb="144">
      <t>シンキ</t>
    </rPh>
    <rPh sb="145" eb="147">
      <t>セッチ</t>
    </rPh>
    <rPh sb="149" eb="151">
      <t>バアイ</t>
    </rPh>
    <rPh sb="154" eb="156">
      <t>トクテイ</t>
    </rPh>
    <rPh sb="156" eb="158">
      <t>チイキ</t>
    </rPh>
    <rPh sb="158" eb="160">
      <t>セイカツ</t>
    </rPh>
    <rPh sb="160" eb="162">
      <t>ハイスイ</t>
    </rPh>
    <rPh sb="162" eb="164">
      <t>ショリ</t>
    </rPh>
    <rPh sb="164" eb="166">
      <t>ジギョウ</t>
    </rPh>
    <rPh sb="167" eb="169">
      <t>ヘンコウ</t>
    </rPh>
    <rPh sb="172" eb="173">
      <t>タメ</t>
    </rPh>
    <rPh sb="174" eb="176">
      <t>コンゴ</t>
    </rPh>
    <rPh sb="177" eb="178">
      <t>ジュウ</t>
    </rPh>
    <rPh sb="178" eb="180">
      <t>スウネン</t>
    </rPh>
    <rPh sb="180" eb="181">
      <t>ホド</t>
    </rPh>
    <rPh sb="182" eb="184">
      <t>ジギョウ</t>
    </rPh>
    <rPh sb="184" eb="186">
      <t>ジタイ</t>
    </rPh>
    <rPh sb="187" eb="189">
      <t>シュウリョウ</t>
    </rPh>
    <rPh sb="195" eb="197">
      <t>ヨソク</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</si>
  <si>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</si>
  <si>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</si>
  <si>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</si>
  <si>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</si>
  <si>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</si>
  <si>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</si>
  <si>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</si>
  <si>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</si>
  <si>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</si>
  <si>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</si>
  <si>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</si>
  <si>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</si>
  <si>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</si>
  <si>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</si>
  <si>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</si>
  <si>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</si>
  <si>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</si>
  <si>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</si>
  <si>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</si>
  <si>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</si>
  <si>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</si>
  <si>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</si>
  <si>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</si>
  <si>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</si>
  <si>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</si>
  <si>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</si>
  <si>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</si>
  <si>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</si>
  <si>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</si>
  <si>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</si>
  <si>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</si>
  <si>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</si>
  <si>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</si>
  <si>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</si>
  <si>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</si>
  <si>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</si>
  <si>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</si>
  <si>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</si>
  <si>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</si>
  <si>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</si>
  <si>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</si>
  <si>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</si>
  <si>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</si>
  <si>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</si>
  <si>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</si>
  <si>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</si>
  <si>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</si>
  <si>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</si>
  <si>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</si>
  <si>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</si>
  <si>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</si>
  <si>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</si>
  <si>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</si>
  <si>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</si>
  <si>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</si>
  <si>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</si>
  <si>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</si>
  <si>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</si>
  <si>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</si>
  <si>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</si>
  <si>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</si>
  <si>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</si>
  <si>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</si>
  <si>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</si>
  <si>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</si>
  <si>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</si>
  <si>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</si>
  <si>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</si>
  <si>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</si>
  <si>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</si>
  <si>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</si>
  <si>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</si>
  <si>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</si>
  <si>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</si>
  <si>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</si>
  <si>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</si>
  <si>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</si>
  <si>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</si>
  <si>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</si>
  <si>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</si>
  <si>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</si>
  <si>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</si>
  <si>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</si>
  <si>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</si>
  <si>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岩手県　一戸町</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</si>
  <si>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</si>
  <si>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</si>
  <si>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</si>
  <si>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</si>
  <si>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</si>
  <si>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</si>
  <si>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</si>
  <si>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</si>
  <si>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</si>
  <si>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</si>
  <si>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</si>
  <si>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</si>
  <si>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</si>
  <si>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</si>
  <si>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①収益的収支比率については、今後の新たな設備投資は見込まれないことから、現状維持で推移すると予測される。
④企業債残高対事業規模比率については、当該事業における新たな設備投資は見込まれないため、今後は減少傾向に向かうと予測される。
⑤経費回収率については、類似団体に比べ良好な値となっている。今後新たな設備投資が見込まれないため、現状維持で推移すると予測される。
⑥汚水処理原価については、類似団体に比べ良好な数値となっている。その大部分は元利償還金が占めるため、今後も現状維持での推移が予測される。
⑦施設利用率については、類似団体に比べ良好な数値となっている。今後新たな設備投資が見込まれないことから、現状維持での推移が予測される。
⑧水洗化率については、類似団体に比べ良好な数値となっている。今後新たな設備投資が見込まれないことから、現状維持での推移が予測される。</t>
    <rPh sb="105" eb="106">
      <t>ム</t>
    </rPh>
    <phoneticPr fontId="1"/>
  </si>
  <si>
    <t>　個別排水処理事業については、既に整備事業を完了しており、今後収入、支出両面での大きな変化は見込まれない。
　経費回収率や汚水処理原価は、類似団体に比べ良好な値を示している。今後は施設の適正な維持管理を継続し、効率的な事業運営を図るものとする。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</si>
</sst>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80.95</c:v>
                </c:pt>
                <c:pt idx="1">
                  <c:v>76.19</c:v>
                </c:pt>
                <c:pt idx="2">
                  <c:v>71.430000000000007</c:v>
                </c:pt>
                <c:pt idx="3">
                  <c:v>76.19</c:v>
                </c:pt>
                <c:pt idx="4">
                  <c:v>76.19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47.35</c:v>
                </c:pt>
                <c:pt idx="1">
                  <c:v>46.36</c:v>
                </c:pt>
                <c:pt idx="2">
                  <c:v>46.45</c:v>
                </c:pt>
                <c:pt idx="3">
                  <c:v>45.36</c:v>
                </c:pt>
                <c:pt idx="4">
                  <c:v>45.93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81.209999999999994</c:v>
                </c:pt>
                <c:pt idx="1">
                  <c:v>83.08</c:v>
                </c:pt>
                <c:pt idx="2">
                  <c:v>82.61</c:v>
                </c:pt>
                <c:pt idx="3">
                  <c:v>82.21</c:v>
                </c:pt>
                <c:pt idx="4">
                  <c:v>82.98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55.42</c:v>
                </c:pt>
                <c:pt idx="1">
                  <c:v>54.38</c:v>
                </c:pt>
                <c:pt idx="2">
                  <c:v>50.72</c:v>
                </c:pt>
                <c:pt idx="3">
                  <c:v>53.83</c:v>
                </c:pt>
                <c:pt idx="4">
                  <c:v>45.59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534.97</c:v>
                </c:pt>
                <c:pt idx="1">
                  <c:v>465.83</c:v>
                </c:pt>
                <c:pt idx="2">
                  <c:v>418.35</c:v>
                </c:pt>
                <c:pt idx="3">
                  <c:v>381.41</c:v>
                </c:pt>
                <c:pt idx="4">
                  <c:v>381.39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862.99</c:v>
                </c:pt>
                <c:pt idx="1">
                  <c:v>782.91</c:v>
                </c:pt>
                <c:pt idx="2">
                  <c:v>783.21</c:v>
                </c:pt>
                <c:pt idx="3">
                  <c:v>902.04</c:v>
                </c:pt>
                <c:pt idx="4">
                  <c:v>992.16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107.28</c:v>
                </c:pt>
                <c:pt idx="1">
                  <c:v>102.71</c:v>
                </c:pt>
                <c:pt idx="2">
                  <c:v>92.16</c:v>
                </c:pt>
                <c:pt idx="3">
                  <c:v>103.37</c:v>
                </c:pt>
                <c:pt idx="4">
                  <c:v>80.209999999999994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50.06</c:v>
                </c:pt>
                <c:pt idx="1">
                  <c:v>49.38</c:v>
                </c:pt>
                <c:pt idx="2">
                  <c:v>48.53</c:v>
                </c:pt>
                <c:pt idx="3">
                  <c:v>46.11</c:v>
                </c:pt>
                <c:pt idx="4">
                  <c:v>45.55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113.61</c:v>
                </c:pt>
                <c:pt idx="1">
                  <c:v>124.54</c:v>
                </c:pt>
                <c:pt idx="2">
                  <c:v>143.19</c:v>
                </c:pt>
                <c:pt idx="3">
                  <c:v>124.54</c:v>
                </c:pt>
                <c:pt idx="4">
                  <c:v>145.04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309.22000000000003</c:v>
                </c:pt>
                <c:pt idx="1">
                  <c:v>316.97000000000003</c:v>
                </c:pt>
                <c:pt idx="2">
                  <c:v>326.17</c:v>
                </c:pt>
                <c:pt idx="3">
                  <c:v>336.93</c:v>
                </c:pt>
                <c:pt idx="4">
                  <c:v>331.17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X4" zoomScale="115" zoomScaleNormal="115"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岩手県　一戸町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18</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19</v>
      </c>
      <c r="AM7" s="5"/>
      <c r="AN7" s="5"/>
      <c r="AO7" s="5"/>
      <c r="AP7" s="5"/>
      <c r="AQ7" s="5"/>
      <c r="AR7" s="5"/>
      <c r="AS7" s="5"/>
      <c r="AT7" s="5" t="s">
        <v>16</v>
      </c>
      <c r="AU7" s="5"/>
      <c r="AV7" s="5"/>
      <c r="AW7" s="5"/>
      <c r="AX7" s="5"/>
      <c r="AY7" s="5"/>
      <c r="AZ7" s="5"/>
      <c r="BA7" s="5"/>
      <c r="BB7" s="5" t="s">
        <v>20</v>
      </c>
      <c r="BC7" s="5"/>
      <c r="BD7" s="5"/>
      <c r="BE7" s="5"/>
      <c r="BF7" s="5"/>
      <c r="BG7" s="5"/>
      <c r="BH7" s="5"/>
      <c r="BI7" s="5"/>
      <c r="BJ7" s="3"/>
      <c r="BK7" s="3"/>
      <c r="BL7" s="26" t="s">
        <v>21</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10960</v>
      </c>
      <c r="AM8" s="21"/>
      <c r="AN8" s="21"/>
      <c r="AO8" s="21"/>
      <c r="AP8" s="21"/>
      <c r="AQ8" s="21"/>
      <c r="AR8" s="21"/>
      <c r="AS8" s="21"/>
      <c r="AT8" s="7">
        <f>データ!T6</f>
        <v>300.02999999999997</v>
      </c>
      <c r="AU8" s="7"/>
      <c r="AV8" s="7"/>
      <c r="AW8" s="7"/>
      <c r="AX8" s="7"/>
      <c r="AY8" s="7"/>
      <c r="AZ8" s="7"/>
      <c r="BA8" s="7"/>
      <c r="BB8" s="7">
        <f>データ!U6</f>
        <v>36.53</v>
      </c>
      <c r="BC8" s="7"/>
      <c r="BD8" s="7"/>
      <c r="BE8" s="7"/>
      <c r="BF8" s="7"/>
      <c r="BG8" s="7"/>
      <c r="BH8" s="7"/>
      <c r="BI8" s="7"/>
      <c r="BJ8" s="3"/>
      <c r="BK8" s="3"/>
      <c r="BL8" s="27" t="s">
        <v>17</v>
      </c>
      <c r="BM8" s="39"/>
      <c r="BN8" s="48" t="s">
        <v>23</v>
      </c>
      <c r="BO8" s="48"/>
      <c r="BP8" s="48"/>
      <c r="BQ8" s="48"/>
      <c r="BR8" s="48"/>
      <c r="BS8" s="48"/>
      <c r="BT8" s="48"/>
      <c r="BU8" s="48"/>
      <c r="BV8" s="48"/>
      <c r="BW8" s="48"/>
      <c r="BX8" s="48"/>
      <c r="BY8" s="52"/>
    </row>
    <row r="9" spans="1:78" ht="18.75" customHeight="1">
      <c r="A9" s="2"/>
      <c r="B9" s="5" t="s">
        <v>25</v>
      </c>
      <c r="C9" s="5"/>
      <c r="D9" s="5"/>
      <c r="E9" s="5"/>
      <c r="F9" s="5"/>
      <c r="G9" s="5"/>
      <c r="H9" s="5"/>
      <c r="I9" s="5" t="s">
        <v>26</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33</v>
      </c>
      <c r="AM9" s="5"/>
      <c r="AN9" s="5"/>
      <c r="AO9" s="5"/>
      <c r="AP9" s="5"/>
      <c r="AQ9" s="5"/>
      <c r="AR9" s="5"/>
      <c r="AS9" s="5"/>
      <c r="AT9" s="5" t="s">
        <v>34</v>
      </c>
      <c r="AU9" s="5"/>
      <c r="AV9" s="5"/>
      <c r="AW9" s="5"/>
      <c r="AX9" s="5"/>
      <c r="AY9" s="5"/>
      <c r="AZ9" s="5"/>
      <c r="BA9" s="5"/>
      <c r="BB9" s="5" t="s">
        <v>6</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0.53</v>
      </c>
      <c r="Q10" s="7"/>
      <c r="R10" s="7"/>
      <c r="S10" s="7"/>
      <c r="T10" s="7"/>
      <c r="U10" s="7"/>
      <c r="V10" s="7"/>
      <c r="W10" s="7">
        <f>データ!Q6</f>
        <v>100</v>
      </c>
      <c r="X10" s="7"/>
      <c r="Y10" s="7"/>
      <c r="Z10" s="7"/>
      <c r="AA10" s="7"/>
      <c r="AB10" s="7"/>
      <c r="AC10" s="7"/>
      <c r="AD10" s="21">
        <f>データ!R6</f>
        <v>3740</v>
      </c>
      <c r="AE10" s="21"/>
      <c r="AF10" s="21"/>
      <c r="AG10" s="21"/>
      <c r="AH10" s="21"/>
      <c r="AI10" s="21"/>
      <c r="AJ10" s="21"/>
      <c r="AK10" s="2"/>
      <c r="AL10" s="21">
        <f>データ!V6</f>
        <v>57</v>
      </c>
      <c r="AM10" s="21"/>
      <c r="AN10" s="21"/>
      <c r="AO10" s="21"/>
      <c r="AP10" s="21"/>
      <c r="AQ10" s="21"/>
      <c r="AR10" s="21"/>
      <c r="AS10" s="21"/>
      <c r="AT10" s="7">
        <f>データ!W6</f>
        <v>2.e-002</v>
      </c>
      <c r="AU10" s="7"/>
      <c r="AV10" s="7"/>
      <c r="AW10" s="7"/>
      <c r="AX10" s="7"/>
      <c r="AY10" s="7"/>
      <c r="AZ10" s="7"/>
      <c r="BA10" s="7"/>
      <c r="BB10" s="7">
        <f>データ!X6</f>
        <v>2850</v>
      </c>
      <c r="BC10" s="7"/>
      <c r="BD10" s="7"/>
      <c r="BE10" s="7"/>
      <c r="BF10" s="7"/>
      <c r="BG10" s="7"/>
      <c r="BH10" s="7"/>
      <c r="BI10" s="7"/>
      <c r="BJ10" s="2"/>
      <c r="BK10" s="2"/>
      <c r="BL10" s="29" t="s">
        <v>38</v>
      </c>
      <c r="BM10" s="41"/>
      <c r="BN10" s="50"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15</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12</v>
      </c>
      <c r="J85" s="12" t="s">
        <v>51</v>
      </c>
      <c r="K85" s="12" t="s">
        <v>52</v>
      </c>
      <c r="L85" s="12" t="s">
        <v>4</v>
      </c>
      <c r="M85" s="12" t="s">
        <v>36</v>
      </c>
      <c r="N85" s="12" t="s">
        <v>53</v>
      </c>
      <c r="O85" s="12" t="s">
        <v>55</v>
      </c>
    </row>
    <row r="86" spans="1:78" hidden="1">
      <c r="B86" s="12"/>
      <c r="C86" s="12"/>
      <c r="D86" s="12"/>
      <c r="E86" s="12" t="str">
        <f>データ!AI6</f>
        <v/>
      </c>
      <c r="F86" s="12" t="s">
        <v>40</v>
      </c>
      <c r="G86" s="12" t="s">
        <v>40</v>
      </c>
      <c r="H86" s="12" t="str">
        <f>データ!BP6</f>
        <v>【967.97】</v>
      </c>
      <c r="I86" s="12" t="str">
        <f>データ!CA6</f>
        <v>【46.20】</v>
      </c>
      <c r="J86" s="12" t="str">
        <f>データ!CL6</f>
        <v>【332.82】</v>
      </c>
      <c r="K86" s="12" t="str">
        <f>データ!CW6</f>
        <v>【46.29】</v>
      </c>
      <c r="L86" s="12" t="str">
        <f>データ!DH6</f>
        <v>【82.56】</v>
      </c>
      <c r="M86" s="12" t="s">
        <v>40</v>
      </c>
      <c r="N86" s="12" t="s">
        <v>40</v>
      </c>
      <c r="O86" s="12" t="str">
        <f>データ!EO6</f>
        <v>【-】</v>
      </c>
    </row>
  </sheetData>
  <sheetProtection algorithmName="SHA-512" hashValue="cptRmH4R3dv2bIFI1nhf1cm+TMT4k3YyPo4hoVmzOh229kVCTWuyakJQcY8+doWkdTu4B9RvcMiajXdCBHXkaQ==" saltValue="OLRH/YAfqd5Xwc+/KzCOU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58</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22</v>
      </c>
      <c r="B3" s="64" t="s">
        <v>2</v>
      </c>
      <c r="C3" s="64" t="s">
        <v>60</v>
      </c>
      <c r="D3" s="64" t="s">
        <v>61</v>
      </c>
      <c r="E3" s="64" t="s">
        <v>8</v>
      </c>
      <c r="F3" s="64" t="s">
        <v>7</v>
      </c>
      <c r="G3" s="64" t="s">
        <v>29</v>
      </c>
      <c r="H3" s="70" t="s">
        <v>57</v>
      </c>
      <c r="I3" s="73"/>
      <c r="J3" s="73"/>
      <c r="K3" s="73"/>
      <c r="L3" s="73"/>
      <c r="M3" s="73"/>
      <c r="N3" s="73"/>
      <c r="O3" s="73"/>
      <c r="P3" s="73"/>
      <c r="Q3" s="73"/>
      <c r="R3" s="73"/>
      <c r="S3" s="73"/>
      <c r="T3" s="73"/>
      <c r="U3" s="73"/>
      <c r="V3" s="73"/>
      <c r="W3" s="73"/>
      <c r="X3" s="78"/>
      <c r="Y3" s="81"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62</v>
      </c>
      <c r="B4" s="65"/>
      <c r="C4" s="65"/>
      <c r="D4" s="65"/>
      <c r="E4" s="65"/>
      <c r="F4" s="65"/>
      <c r="G4" s="65"/>
      <c r="H4" s="71"/>
      <c r="I4" s="74"/>
      <c r="J4" s="74"/>
      <c r="K4" s="74"/>
      <c r="L4" s="74"/>
      <c r="M4" s="74"/>
      <c r="N4" s="74"/>
      <c r="O4" s="74"/>
      <c r="P4" s="74"/>
      <c r="Q4" s="74"/>
      <c r="R4" s="74"/>
      <c r="S4" s="74"/>
      <c r="T4" s="74"/>
      <c r="U4" s="74"/>
      <c r="V4" s="74"/>
      <c r="W4" s="74"/>
      <c r="X4" s="79"/>
      <c r="Y4" s="82" t="s">
        <v>28</v>
      </c>
      <c r="Z4" s="82"/>
      <c r="AA4" s="82"/>
      <c r="AB4" s="82"/>
      <c r="AC4" s="82"/>
      <c r="AD4" s="82"/>
      <c r="AE4" s="82"/>
      <c r="AF4" s="82"/>
      <c r="AG4" s="82"/>
      <c r="AH4" s="82"/>
      <c r="AI4" s="82"/>
      <c r="AJ4" s="82" t="s">
        <v>47</v>
      </c>
      <c r="AK4" s="82"/>
      <c r="AL4" s="82"/>
      <c r="AM4" s="82"/>
      <c r="AN4" s="82"/>
      <c r="AO4" s="82"/>
      <c r="AP4" s="82"/>
      <c r="AQ4" s="82"/>
      <c r="AR4" s="82"/>
      <c r="AS4" s="82"/>
      <c r="AT4" s="82"/>
      <c r="AU4" s="82" t="s">
        <v>31</v>
      </c>
      <c r="AV4" s="82"/>
      <c r="AW4" s="82"/>
      <c r="AX4" s="82"/>
      <c r="AY4" s="82"/>
      <c r="AZ4" s="82"/>
      <c r="BA4" s="82"/>
      <c r="BB4" s="82"/>
      <c r="BC4" s="82"/>
      <c r="BD4" s="82"/>
      <c r="BE4" s="82"/>
      <c r="BF4" s="82" t="s">
        <v>64</v>
      </c>
      <c r="BG4" s="82"/>
      <c r="BH4" s="82"/>
      <c r="BI4" s="82"/>
      <c r="BJ4" s="82"/>
      <c r="BK4" s="82"/>
      <c r="BL4" s="82"/>
      <c r="BM4" s="82"/>
      <c r="BN4" s="82"/>
      <c r="BO4" s="82"/>
      <c r="BP4" s="82"/>
      <c r="BQ4" s="82" t="s">
        <v>0</v>
      </c>
      <c r="BR4" s="82"/>
      <c r="BS4" s="82"/>
      <c r="BT4" s="82"/>
      <c r="BU4" s="82"/>
      <c r="BV4" s="82"/>
      <c r="BW4" s="82"/>
      <c r="BX4" s="82"/>
      <c r="BY4" s="82"/>
      <c r="BZ4" s="82"/>
      <c r="CA4" s="82"/>
      <c r="CB4" s="82" t="s">
        <v>63</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c r="A5" s="62" t="s">
        <v>71</v>
      </c>
      <c r="B5" s="66"/>
      <c r="C5" s="66"/>
      <c r="D5" s="66"/>
      <c r="E5" s="66"/>
      <c r="F5" s="66"/>
      <c r="G5" s="66"/>
      <c r="H5" s="72" t="s">
        <v>59</v>
      </c>
      <c r="I5" s="72" t="s">
        <v>72</v>
      </c>
      <c r="J5" s="72" t="s">
        <v>73</v>
      </c>
      <c r="K5" s="72" t="s">
        <v>74</v>
      </c>
      <c r="L5" s="72" t="s">
        <v>75</v>
      </c>
      <c r="M5" s="72" t="s">
        <v>9</v>
      </c>
      <c r="N5" s="72" t="s">
        <v>76</v>
      </c>
      <c r="O5" s="72" t="s">
        <v>77</v>
      </c>
      <c r="P5" s="72" t="s">
        <v>78</v>
      </c>
      <c r="Q5" s="72" t="s">
        <v>79</v>
      </c>
      <c r="R5" s="72" t="s">
        <v>80</v>
      </c>
      <c r="S5" s="72" t="s">
        <v>81</v>
      </c>
      <c r="T5" s="72" t="s">
        <v>82</v>
      </c>
      <c r="U5" s="72" t="s">
        <v>65</v>
      </c>
      <c r="V5" s="72" t="s">
        <v>83</v>
      </c>
      <c r="W5" s="72" t="s">
        <v>84</v>
      </c>
      <c r="X5" s="72" t="s">
        <v>85</v>
      </c>
      <c r="Y5" s="72" t="s">
        <v>87</v>
      </c>
      <c r="Z5" s="72" t="s">
        <v>88</v>
      </c>
      <c r="AA5" s="72" t="s">
        <v>89</v>
      </c>
      <c r="AB5" s="72" t="s">
        <v>90</v>
      </c>
      <c r="AC5" s="72" t="s">
        <v>91</v>
      </c>
      <c r="AD5" s="72" t="s">
        <v>93</v>
      </c>
      <c r="AE5" s="72" t="s">
        <v>94</v>
      </c>
      <c r="AF5" s="72" t="s">
        <v>95</v>
      </c>
      <c r="AG5" s="72" t="s">
        <v>96</v>
      </c>
      <c r="AH5" s="72" t="s">
        <v>97</v>
      </c>
      <c r="AI5" s="72" t="s">
        <v>46</v>
      </c>
      <c r="AJ5" s="72" t="s">
        <v>87</v>
      </c>
      <c r="AK5" s="72" t="s">
        <v>88</v>
      </c>
      <c r="AL5" s="72" t="s">
        <v>89</v>
      </c>
      <c r="AM5" s="72" t="s">
        <v>90</v>
      </c>
      <c r="AN5" s="72" t="s">
        <v>91</v>
      </c>
      <c r="AO5" s="72" t="s">
        <v>93</v>
      </c>
      <c r="AP5" s="72" t="s">
        <v>94</v>
      </c>
      <c r="AQ5" s="72" t="s">
        <v>95</v>
      </c>
      <c r="AR5" s="72" t="s">
        <v>96</v>
      </c>
      <c r="AS5" s="72" t="s">
        <v>97</v>
      </c>
      <c r="AT5" s="72" t="s">
        <v>92</v>
      </c>
      <c r="AU5" s="72" t="s">
        <v>87</v>
      </c>
      <c r="AV5" s="72" t="s">
        <v>88</v>
      </c>
      <c r="AW5" s="72" t="s">
        <v>89</v>
      </c>
      <c r="AX5" s="72" t="s">
        <v>90</v>
      </c>
      <c r="AY5" s="72" t="s">
        <v>91</v>
      </c>
      <c r="AZ5" s="72" t="s">
        <v>93</v>
      </c>
      <c r="BA5" s="72" t="s">
        <v>94</v>
      </c>
      <c r="BB5" s="72" t="s">
        <v>95</v>
      </c>
      <c r="BC5" s="72" t="s">
        <v>96</v>
      </c>
      <c r="BD5" s="72" t="s">
        <v>97</v>
      </c>
      <c r="BE5" s="72" t="s">
        <v>92</v>
      </c>
      <c r="BF5" s="72" t="s">
        <v>87</v>
      </c>
      <c r="BG5" s="72" t="s">
        <v>88</v>
      </c>
      <c r="BH5" s="72" t="s">
        <v>89</v>
      </c>
      <c r="BI5" s="72" t="s">
        <v>90</v>
      </c>
      <c r="BJ5" s="72" t="s">
        <v>91</v>
      </c>
      <c r="BK5" s="72" t="s">
        <v>93</v>
      </c>
      <c r="BL5" s="72" t="s">
        <v>94</v>
      </c>
      <c r="BM5" s="72" t="s">
        <v>95</v>
      </c>
      <c r="BN5" s="72" t="s">
        <v>96</v>
      </c>
      <c r="BO5" s="72" t="s">
        <v>97</v>
      </c>
      <c r="BP5" s="72" t="s">
        <v>92</v>
      </c>
      <c r="BQ5" s="72" t="s">
        <v>87</v>
      </c>
      <c r="BR5" s="72" t="s">
        <v>88</v>
      </c>
      <c r="BS5" s="72" t="s">
        <v>89</v>
      </c>
      <c r="BT5" s="72" t="s">
        <v>90</v>
      </c>
      <c r="BU5" s="72" t="s">
        <v>91</v>
      </c>
      <c r="BV5" s="72" t="s">
        <v>93</v>
      </c>
      <c r="BW5" s="72" t="s">
        <v>94</v>
      </c>
      <c r="BX5" s="72" t="s">
        <v>95</v>
      </c>
      <c r="BY5" s="72" t="s">
        <v>96</v>
      </c>
      <c r="BZ5" s="72" t="s">
        <v>97</v>
      </c>
      <c r="CA5" s="72" t="s">
        <v>92</v>
      </c>
      <c r="CB5" s="72" t="s">
        <v>87</v>
      </c>
      <c r="CC5" s="72" t="s">
        <v>88</v>
      </c>
      <c r="CD5" s="72" t="s">
        <v>89</v>
      </c>
      <c r="CE5" s="72" t="s">
        <v>90</v>
      </c>
      <c r="CF5" s="72" t="s">
        <v>91</v>
      </c>
      <c r="CG5" s="72" t="s">
        <v>93</v>
      </c>
      <c r="CH5" s="72" t="s">
        <v>94</v>
      </c>
      <c r="CI5" s="72" t="s">
        <v>95</v>
      </c>
      <c r="CJ5" s="72" t="s">
        <v>96</v>
      </c>
      <c r="CK5" s="72" t="s">
        <v>97</v>
      </c>
      <c r="CL5" s="72" t="s">
        <v>92</v>
      </c>
      <c r="CM5" s="72" t="s">
        <v>87</v>
      </c>
      <c r="CN5" s="72" t="s">
        <v>88</v>
      </c>
      <c r="CO5" s="72" t="s">
        <v>89</v>
      </c>
      <c r="CP5" s="72" t="s">
        <v>90</v>
      </c>
      <c r="CQ5" s="72" t="s">
        <v>91</v>
      </c>
      <c r="CR5" s="72" t="s">
        <v>93</v>
      </c>
      <c r="CS5" s="72" t="s">
        <v>94</v>
      </c>
      <c r="CT5" s="72" t="s">
        <v>95</v>
      </c>
      <c r="CU5" s="72" t="s">
        <v>96</v>
      </c>
      <c r="CV5" s="72" t="s">
        <v>97</v>
      </c>
      <c r="CW5" s="72" t="s">
        <v>92</v>
      </c>
      <c r="CX5" s="72" t="s">
        <v>87</v>
      </c>
      <c r="CY5" s="72" t="s">
        <v>88</v>
      </c>
      <c r="CZ5" s="72" t="s">
        <v>89</v>
      </c>
      <c r="DA5" s="72" t="s">
        <v>90</v>
      </c>
      <c r="DB5" s="72" t="s">
        <v>91</v>
      </c>
      <c r="DC5" s="72" t="s">
        <v>93</v>
      </c>
      <c r="DD5" s="72" t="s">
        <v>94</v>
      </c>
      <c r="DE5" s="72" t="s">
        <v>95</v>
      </c>
      <c r="DF5" s="72" t="s">
        <v>96</v>
      </c>
      <c r="DG5" s="72" t="s">
        <v>97</v>
      </c>
      <c r="DH5" s="72" t="s">
        <v>92</v>
      </c>
      <c r="DI5" s="72" t="s">
        <v>87</v>
      </c>
      <c r="DJ5" s="72" t="s">
        <v>88</v>
      </c>
      <c r="DK5" s="72" t="s">
        <v>89</v>
      </c>
      <c r="DL5" s="72" t="s">
        <v>90</v>
      </c>
      <c r="DM5" s="72" t="s">
        <v>91</v>
      </c>
      <c r="DN5" s="72" t="s">
        <v>93</v>
      </c>
      <c r="DO5" s="72" t="s">
        <v>94</v>
      </c>
      <c r="DP5" s="72" t="s">
        <v>95</v>
      </c>
      <c r="DQ5" s="72" t="s">
        <v>96</v>
      </c>
      <c r="DR5" s="72" t="s">
        <v>97</v>
      </c>
      <c r="DS5" s="72" t="s">
        <v>92</v>
      </c>
      <c r="DT5" s="72" t="s">
        <v>87</v>
      </c>
      <c r="DU5" s="72" t="s">
        <v>88</v>
      </c>
      <c r="DV5" s="72" t="s">
        <v>89</v>
      </c>
      <c r="DW5" s="72" t="s">
        <v>90</v>
      </c>
      <c r="DX5" s="72" t="s">
        <v>91</v>
      </c>
      <c r="DY5" s="72" t="s">
        <v>93</v>
      </c>
      <c r="DZ5" s="72" t="s">
        <v>94</v>
      </c>
      <c r="EA5" s="72" t="s">
        <v>95</v>
      </c>
      <c r="EB5" s="72" t="s">
        <v>96</v>
      </c>
      <c r="EC5" s="72" t="s">
        <v>97</v>
      </c>
      <c r="ED5" s="72" t="s">
        <v>92</v>
      </c>
      <c r="EE5" s="72" t="s">
        <v>87</v>
      </c>
      <c r="EF5" s="72" t="s">
        <v>88</v>
      </c>
      <c r="EG5" s="72" t="s">
        <v>89</v>
      </c>
      <c r="EH5" s="72" t="s">
        <v>90</v>
      </c>
      <c r="EI5" s="72" t="s">
        <v>91</v>
      </c>
      <c r="EJ5" s="72" t="s">
        <v>93</v>
      </c>
      <c r="EK5" s="72" t="s">
        <v>94</v>
      </c>
      <c r="EL5" s="72" t="s">
        <v>95</v>
      </c>
      <c r="EM5" s="72" t="s">
        <v>96</v>
      </c>
      <c r="EN5" s="72" t="s">
        <v>97</v>
      </c>
      <c r="EO5" s="72" t="s">
        <v>92</v>
      </c>
    </row>
    <row r="6" spans="1:145" s="61" customFormat="1">
      <c r="A6" s="62" t="s">
        <v>98</v>
      </c>
      <c r="B6" s="67">
        <f t="shared" ref="B6:X6" si="1">B7</f>
        <v>2023</v>
      </c>
      <c r="C6" s="67">
        <f t="shared" si="1"/>
        <v>35246</v>
      </c>
      <c r="D6" s="67">
        <f t="shared" si="1"/>
        <v>47</v>
      </c>
      <c r="E6" s="67">
        <f t="shared" si="1"/>
        <v>18</v>
      </c>
      <c r="F6" s="67">
        <f t="shared" si="1"/>
        <v>1</v>
      </c>
      <c r="G6" s="67">
        <f t="shared" si="1"/>
        <v>0</v>
      </c>
      <c r="H6" s="67" t="str">
        <f t="shared" si="1"/>
        <v>岩手県　一戸町</v>
      </c>
      <c r="I6" s="67" t="str">
        <f t="shared" si="1"/>
        <v>法非適用</v>
      </c>
      <c r="J6" s="67" t="str">
        <f t="shared" si="1"/>
        <v>下水道事業</v>
      </c>
      <c r="K6" s="67" t="str">
        <f t="shared" si="1"/>
        <v>個別排水処理</v>
      </c>
      <c r="L6" s="67" t="str">
        <f t="shared" si="1"/>
        <v>L2</v>
      </c>
      <c r="M6" s="67" t="str">
        <f t="shared" si="1"/>
        <v>非設置</v>
      </c>
      <c r="N6" s="75" t="str">
        <f t="shared" si="1"/>
        <v>-</v>
      </c>
      <c r="O6" s="75" t="str">
        <f t="shared" si="1"/>
        <v>該当数値なし</v>
      </c>
      <c r="P6" s="75">
        <f t="shared" si="1"/>
        <v>0.53</v>
      </c>
      <c r="Q6" s="75">
        <f t="shared" si="1"/>
        <v>100</v>
      </c>
      <c r="R6" s="75">
        <f t="shared" si="1"/>
        <v>3740</v>
      </c>
      <c r="S6" s="75">
        <f t="shared" si="1"/>
        <v>10960</v>
      </c>
      <c r="T6" s="75">
        <f t="shared" si="1"/>
        <v>300.02999999999997</v>
      </c>
      <c r="U6" s="75">
        <f t="shared" si="1"/>
        <v>36.53</v>
      </c>
      <c r="V6" s="75">
        <f t="shared" si="1"/>
        <v>57</v>
      </c>
      <c r="W6" s="75">
        <f t="shared" si="1"/>
        <v>2.e-002</v>
      </c>
      <c r="X6" s="75">
        <f t="shared" si="1"/>
        <v>2850</v>
      </c>
      <c r="Y6" s="83">
        <f t="shared" ref="Y6:AH6" si="2">IF(Y7="",NA(),Y7)</f>
        <v>55.42</v>
      </c>
      <c r="Z6" s="83">
        <f t="shared" si="2"/>
        <v>54.38</v>
      </c>
      <c r="AA6" s="83">
        <f t="shared" si="2"/>
        <v>50.72</v>
      </c>
      <c r="AB6" s="83">
        <f t="shared" si="2"/>
        <v>53.83</v>
      </c>
      <c r="AC6" s="83">
        <f t="shared" si="2"/>
        <v>45.59</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534.97</v>
      </c>
      <c r="BG6" s="83">
        <f t="shared" si="5"/>
        <v>465.83</v>
      </c>
      <c r="BH6" s="83">
        <f t="shared" si="5"/>
        <v>418.35</v>
      </c>
      <c r="BI6" s="83">
        <f t="shared" si="5"/>
        <v>381.41</v>
      </c>
      <c r="BJ6" s="83">
        <f t="shared" si="5"/>
        <v>381.39</v>
      </c>
      <c r="BK6" s="83">
        <f t="shared" si="5"/>
        <v>862.99</v>
      </c>
      <c r="BL6" s="83">
        <f t="shared" si="5"/>
        <v>782.91</v>
      </c>
      <c r="BM6" s="83">
        <f t="shared" si="5"/>
        <v>783.21</v>
      </c>
      <c r="BN6" s="83">
        <f t="shared" si="5"/>
        <v>902.04</v>
      </c>
      <c r="BO6" s="83">
        <f t="shared" si="5"/>
        <v>992.16</v>
      </c>
      <c r="BP6" s="75" t="str">
        <f>IF(BP7="","",IF(BP7="-","【-】","【"&amp;SUBSTITUTE(TEXT(BP7,"#,##0.00"),"-","△")&amp;"】"))</f>
        <v>【967.97】</v>
      </c>
      <c r="BQ6" s="83">
        <f t="shared" ref="BQ6:BZ6" si="6">IF(BQ7="",NA(),BQ7)</f>
        <v>107.28</v>
      </c>
      <c r="BR6" s="83">
        <f t="shared" si="6"/>
        <v>102.71</v>
      </c>
      <c r="BS6" s="83">
        <f t="shared" si="6"/>
        <v>92.16</v>
      </c>
      <c r="BT6" s="83">
        <f t="shared" si="6"/>
        <v>103.37</v>
      </c>
      <c r="BU6" s="83">
        <f t="shared" si="6"/>
        <v>80.209999999999994</v>
      </c>
      <c r="BV6" s="83">
        <f t="shared" si="6"/>
        <v>50.06</v>
      </c>
      <c r="BW6" s="83">
        <f t="shared" si="6"/>
        <v>49.38</v>
      </c>
      <c r="BX6" s="83">
        <f t="shared" si="6"/>
        <v>48.53</v>
      </c>
      <c r="BY6" s="83">
        <f t="shared" si="6"/>
        <v>46.11</v>
      </c>
      <c r="BZ6" s="83">
        <f t="shared" si="6"/>
        <v>45.55</v>
      </c>
      <c r="CA6" s="75" t="str">
        <f>IF(CA7="","",IF(CA7="-","【-】","【"&amp;SUBSTITUTE(TEXT(CA7,"#,##0.00"),"-","△")&amp;"】"))</f>
        <v>【46.20】</v>
      </c>
      <c r="CB6" s="83">
        <f t="shared" ref="CB6:CK6" si="7">IF(CB7="",NA(),CB7)</f>
        <v>113.61</v>
      </c>
      <c r="CC6" s="83">
        <f t="shared" si="7"/>
        <v>124.54</v>
      </c>
      <c r="CD6" s="83">
        <f t="shared" si="7"/>
        <v>143.19</v>
      </c>
      <c r="CE6" s="83">
        <f t="shared" si="7"/>
        <v>124.54</v>
      </c>
      <c r="CF6" s="83">
        <f t="shared" si="7"/>
        <v>145.04</v>
      </c>
      <c r="CG6" s="83">
        <f t="shared" si="7"/>
        <v>309.22000000000003</v>
      </c>
      <c r="CH6" s="83">
        <f t="shared" si="7"/>
        <v>316.97000000000003</v>
      </c>
      <c r="CI6" s="83">
        <f t="shared" si="7"/>
        <v>326.17</v>
      </c>
      <c r="CJ6" s="83">
        <f t="shared" si="7"/>
        <v>336.93</v>
      </c>
      <c r="CK6" s="83">
        <f t="shared" si="7"/>
        <v>331.17</v>
      </c>
      <c r="CL6" s="75" t="str">
        <f>IF(CL7="","",IF(CL7="-","【-】","【"&amp;SUBSTITUTE(TEXT(CL7,"#,##0.00"),"-","△")&amp;"】"))</f>
        <v>【332.82】</v>
      </c>
      <c r="CM6" s="83">
        <f t="shared" ref="CM6:CV6" si="8">IF(CM7="",NA(),CM7)</f>
        <v>80.95</v>
      </c>
      <c r="CN6" s="83">
        <f t="shared" si="8"/>
        <v>76.19</v>
      </c>
      <c r="CO6" s="83">
        <f t="shared" si="8"/>
        <v>71.430000000000007</v>
      </c>
      <c r="CP6" s="83">
        <f t="shared" si="8"/>
        <v>76.19</v>
      </c>
      <c r="CQ6" s="83">
        <f t="shared" si="8"/>
        <v>76.19</v>
      </c>
      <c r="CR6" s="83">
        <f t="shared" si="8"/>
        <v>47.35</v>
      </c>
      <c r="CS6" s="83">
        <f t="shared" si="8"/>
        <v>46.36</v>
      </c>
      <c r="CT6" s="83">
        <f t="shared" si="8"/>
        <v>46.45</v>
      </c>
      <c r="CU6" s="83">
        <f t="shared" si="8"/>
        <v>45.36</v>
      </c>
      <c r="CV6" s="83">
        <f t="shared" si="8"/>
        <v>45.93</v>
      </c>
      <c r="CW6" s="75" t="str">
        <f>IF(CW7="","",IF(CW7="-","【-】","【"&amp;SUBSTITUTE(TEXT(CW7,"#,##0.00"),"-","△")&amp;"】"))</f>
        <v>【46.29】</v>
      </c>
      <c r="CX6" s="83">
        <f t="shared" ref="CX6:DG6" si="9">IF(CX7="",NA(),CX7)</f>
        <v>100</v>
      </c>
      <c r="CY6" s="83">
        <f t="shared" si="9"/>
        <v>100</v>
      </c>
      <c r="CZ6" s="83">
        <f t="shared" si="9"/>
        <v>100</v>
      </c>
      <c r="DA6" s="83">
        <f t="shared" si="9"/>
        <v>100</v>
      </c>
      <c r="DB6" s="83">
        <f t="shared" si="9"/>
        <v>100</v>
      </c>
      <c r="DC6" s="83">
        <f t="shared" si="9"/>
        <v>81.209999999999994</v>
      </c>
      <c r="DD6" s="83">
        <f t="shared" si="9"/>
        <v>83.08</v>
      </c>
      <c r="DE6" s="83">
        <f t="shared" si="9"/>
        <v>82.61</v>
      </c>
      <c r="DF6" s="83">
        <f t="shared" si="9"/>
        <v>82.21</v>
      </c>
      <c r="DG6" s="83">
        <f t="shared" si="9"/>
        <v>82.98</v>
      </c>
      <c r="DH6" s="75" t="str">
        <f>IF(DH7="","",IF(DH7="-","【-】","【"&amp;SUBSTITUTE(TEXT(DH7,"#,##0.00"),"-","△")&amp;"】"))</f>
        <v>【82.56】</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83" t="str">
        <f t="shared" ref="EE6:EN6" si="12">IF(EE7="",NA(),EE7)</f>
        <v>-</v>
      </c>
      <c r="EF6" s="83" t="str">
        <f t="shared" si="12"/>
        <v>-</v>
      </c>
      <c r="EG6" s="83" t="str">
        <f t="shared" si="12"/>
        <v>-</v>
      </c>
      <c r="EH6" s="83" t="str">
        <f t="shared" si="12"/>
        <v>-</v>
      </c>
      <c r="EI6" s="83" t="str">
        <f t="shared" si="12"/>
        <v>-</v>
      </c>
      <c r="EJ6" s="83" t="str">
        <f t="shared" si="12"/>
        <v>-</v>
      </c>
      <c r="EK6" s="83" t="str">
        <f t="shared" si="12"/>
        <v>-</v>
      </c>
      <c r="EL6" s="83" t="str">
        <f t="shared" si="12"/>
        <v>-</v>
      </c>
      <c r="EM6" s="83" t="str">
        <f t="shared" si="12"/>
        <v>-</v>
      </c>
      <c r="EN6" s="83" t="str">
        <f t="shared" si="12"/>
        <v>-</v>
      </c>
      <c r="EO6" s="75" t="str">
        <f>IF(EO7="","",IF(EO7="-","【-】","【"&amp;SUBSTITUTE(TEXT(EO7,"#,##0.00"),"-","△")&amp;"】"))</f>
        <v>【-】</v>
      </c>
    </row>
    <row r="7" spans="1:145" s="61" customFormat="1">
      <c r="A7" s="62"/>
      <c r="B7" s="68">
        <v>2023</v>
      </c>
      <c r="C7" s="68">
        <v>35246</v>
      </c>
      <c r="D7" s="68">
        <v>47</v>
      </c>
      <c r="E7" s="68">
        <v>18</v>
      </c>
      <c r="F7" s="68">
        <v>1</v>
      </c>
      <c r="G7" s="68">
        <v>0</v>
      </c>
      <c r="H7" s="68" t="s">
        <v>99</v>
      </c>
      <c r="I7" s="68" t="s">
        <v>100</v>
      </c>
      <c r="J7" s="68" t="s">
        <v>101</v>
      </c>
      <c r="K7" s="68" t="s">
        <v>5</v>
      </c>
      <c r="L7" s="68" t="s">
        <v>86</v>
      </c>
      <c r="M7" s="68" t="s">
        <v>102</v>
      </c>
      <c r="N7" s="76" t="s">
        <v>40</v>
      </c>
      <c r="O7" s="76" t="s">
        <v>103</v>
      </c>
      <c r="P7" s="76">
        <v>0.53</v>
      </c>
      <c r="Q7" s="76">
        <v>100</v>
      </c>
      <c r="R7" s="76">
        <v>3740</v>
      </c>
      <c r="S7" s="76">
        <v>10960</v>
      </c>
      <c r="T7" s="76">
        <v>300.02999999999997</v>
      </c>
      <c r="U7" s="76">
        <v>36.53</v>
      </c>
      <c r="V7" s="76">
        <v>57</v>
      </c>
      <c r="W7" s="76">
        <v>2.e-002</v>
      </c>
      <c r="X7" s="76">
        <v>2850</v>
      </c>
      <c r="Y7" s="76">
        <v>55.42</v>
      </c>
      <c r="Z7" s="76">
        <v>54.38</v>
      </c>
      <c r="AA7" s="76">
        <v>50.72</v>
      </c>
      <c r="AB7" s="76">
        <v>53.83</v>
      </c>
      <c r="AC7" s="76">
        <v>45.59</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534.97</v>
      </c>
      <c r="BG7" s="76">
        <v>465.83</v>
      </c>
      <c r="BH7" s="76">
        <v>418.35</v>
      </c>
      <c r="BI7" s="76">
        <v>381.41</v>
      </c>
      <c r="BJ7" s="76">
        <v>381.39</v>
      </c>
      <c r="BK7" s="76">
        <v>862.99</v>
      </c>
      <c r="BL7" s="76">
        <v>782.91</v>
      </c>
      <c r="BM7" s="76">
        <v>783.21</v>
      </c>
      <c r="BN7" s="76">
        <v>902.04</v>
      </c>
      <c r="BO7" s="76">
        <v>992.16</v>
      </c>
      <c r="BP7" s="76">
        <v>967.97</v>
      </c>
      <c r="BQ7" s="76">
        <v>107.28</v>
      </c>
      <c r="BR7" s="76">
        <v>102.71</v>
      </c>
      <c r="BS7" s="76">
        <v>92.16</v>
      </c>
      <c r="BT7" s="76">
        <v>103.37</v>
      </c>
      <c r="BU7" s="76">
        <v>80.209999999999994</v>
      </c>
      <c r="BV7" s="76">
        <v>50.06</v>
      </c>
      <c r="BW7" s="76">
        <v>49.38</v>
      </c>
      <c r="BX7" s="76">
        <v>48.53</v>
      </c>
      <c r="BY7" s="76">
        <v>46.11</v>
      </c>
      <c r="BZ7" s="76">
        <v>45.55</v>
      </c>
      <c r="CA7" s="76">
        <v>46.2</v>
      </c>
      <c r="CB7" s="76">
        <v>113.61</v>
      </c>
      <c r="CC7" s="76">
        <v>124.54</v>
      </c>
      <c r="CD7" s="76">
        <v>143.19</v>
      </c>
      <c r="CE7" s="76">
        <v>124.54</v>
      </c>
      <c r="CF7" s="76">
        <v>145.04</v>
      </c>
      <c r="CG7" s="76">
        <v>309.22000000000003</v>
      </c>
      <c r="CH7" s="76">
        <v>316.97000000000003</v>
      </c>
      <c r="CI7" s="76">
        <v>326.17</v>
      </c>
      <c r="CJ7" s="76">
        <v>336.93</v>
      </c>
      <c r="CK7" s="76">
        <v>331.17</v>
      </c>
      <c r="CL7" s="76">
        <v>332.82</v>
      </c>
      <c r="CM7" s="76">
        <v>80.95</v>
      </c>
      <c r="CN7" s="76">
        <v>76.19</v>
      </c>
      <c r="CO7" s="76">
        <v>71.430000000000007</v>
      </c>
      <c r="CP7" s="76">
        <v>76.19</v>
      </c>
      <c r="CQ7" s="76">
        <v>76.19</v>
      </c>
      <c r="CR7" s="76">
        <v>47.35</v>
      </c>
      <c r="CS7" s="76">
        <v>46.36</v>
      </c>
      <c r="CT7" s="76">
        <v>46.45</v>
      </c>
      <c r="CU7" s="76">
        <v>45.36</v>
      </c>
      <c r="CV7" s="76">
        <v>45.93</v>
      </c>
      <c r="CW7" s="76">
        <v>46.29</v>
      </c>
      <c r="CX7" s="76">
        <v>100</v>
      </c>
      <c r="CY7" s="76">
        <v>100</v>
      </c>
      <c r="CZ7" s="76">
        <v>100</v>
      </c>
      <c r="DA7" s="76">
        <v>100</v>
      </c>
      <c r="DB7" s="76">
        <v>100</v>
      </c>
      <c r="DC7" s="76">
        <v>81.209999999999994</v>
      </c>
      <c r="DD7" s="76">
        <v>83.08</v>
      </c>
      <c r="DE7" s="76">
        <v>82.61</v>
      </c>
      <c r="DF7" s="76">
        <v>82.21</v>
      </c>
      <c r="DG7" s="76">
        <v>82.98</v>
      </c>
      <c r="DH7" s="76">
        <v>82.56</v>
      </c>
      <c r="DI7" s="76"/>
      <c r="DJ7" s="76"/>
      <c r="DK7" s="76"/>
      <c r="DL7" s="76"/>
      <c r="DM7" s="76"/>
      <c r="DN7" s="76"/>
      <c r="DO7" s="76"/>
      <c r="DP7" s="76"/>
      <c r="DQ7" s="76"/>
      <c r="DR7" s="76"/>
      <c r="DS7" s="76"/>
      <c r="DT7" s="76"/>
      <c r="DU7" s="76"/>
      <c r="DV7" s="76"/>
      <c r="DW7" s="76"/>
      <c r="DX7" s="76"/>
      <c r="DY7" s="76"/>
      <c r="DZ7" s="76"/>
      <c r="EA7" s="76"/>
      <c r="EB7" s="76"/>
      <c r="EC7" s="76"/>
      <c r="ED7" s="76"/>
      <c r="EE7" s="76" t="s">
        <v>40</v>
      </c>
      <c r="EF7" s="76" t="s">
        <v>40</v>
      </c>
      <c r="EG7" s="76" t="s">
        <v>40</v>
      </c>
      <c r="EH7" s="76" t="s">
        <v>40</v>
      </c>
      <c r="EI7" s="76" t="s">
        <v>40</v>
      </c>
      <c r="EJ7" s="76" t="s">
        <v>40</v>
      </c>
      <c r="EK7" s="76" t="s">
        <v>40</v>
      </c>
      <c r="EL7" s="76" t="s">
        <v>40</v>
      </c>
      <c r="EM7" s="76" t="s">
        <v>40</v>
      </c>
      <c r="EN7" s="76" t="s">
        <v>40</v>
      </c>
      <c r="EO7" s="76" t="s">
        <v>40</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愛木 稔幸</cp:lastModifiedBy>
  <dcterms:created xsi:type="dcterms:W3CDTF">2024-12-19T01:49:54Z</dcterms:created>
  <dcterms:modified xsi:type="dcterms:W3CDTF">2025-01-29T08:47:17Z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2025-01-29T08:47:17Z</vt:filetime>
  </property>
</Properties>
</file>