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i14YWQYjido9Z6LwBHabiuijW2rLP5f4cBA3W/f3Th93IKalVlIcv4rQ1QnpeYZFSF1Ayh/66Cw1ybwAaPl3Q==" workbookSaltValue="FqfKeMw6B+frqiqWH6gilg=="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<sst xmlns="http://schemas.openxmlformats.org/spreadsheetml/2006/main" xmlns:r="http://schemas.openxmlformats.org/officeDocument/2006/relationships" count="111" uniqueCount="111">
  <si>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</si>
  <si>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</si>
  <si>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r>
      <t>　水道施設も多く管路延長も長いことから有形固定資産減価償却率及び管路経年化率の数値が高い水準で推移しており、今後も計画的な投資を行う必要がある。
　また、管路更新率については国庫補助事業を活用しながら耐震化工事を行っているところであるが、令和５年度は実施設計が中心であったため、管路更新率として</t>
    </r>
    <r>
      <rPr>
        <sz val="11"/>
        <color theme="1"/>
        <rFont val="ＭＳ ゴシック"/>
      </rPr>
      <t>は</t>
    </r>
    <r>
      <rPr>
        <sz val="11"/>
        <color theme="1"/>
        <rFont val="ＭＳ ゴシック"/>
      </rPr>
      <t>大きく伸びなかった。この設計を基に耐震化を進めていくことから、当該値について改善する見込みである。</t>
    </r>
    <rPh sb="1" eb="3">
      <t>スイドウ</t>
    </rPh>
    <rPh sb="3" eb="5">
      <t>シセツ</t>
    </rPh>
    <rPh sb="6" eb="7">
      <t>オオ</t>
    </rPh>
    <rPh sb="8" eb="10">
      <t>カンロ</t>
    </rPh>
    <rPh sb="10" eb="12">
      <t>エンチョウ</t>
    </rPh>
    <rPh sb="13" eb="14">
      <t>ナガ</t>
    </rPh>
    <rPh sb="19" eb="25">
      <t>ユウケイコテイシサン</t>
    </rPh>
    <rPh sb="25" eb="29">
      <t>ゲンカショウキャク</t>
    </rPh>
    <rPh sb="29" eb="30">
      <t>リツ</t>
    </rPh>
    <rPh sb="30" eb="31">
      <t>オヨ</t>
    </rPh>
    <rPh sb="32" eb="34">
      <t>カンロ</t>
    </rPh>
    <rPh sb="34" eb="37">
      <t>ケイネンカ</t>
    </rPh>
    <rPh sb="37" eb="38">
      <t>リツ</t>
    </rPh>
    <rPh sb="39" eb="41">
      <t>スウチ</t>
    </rPh>
    <rPh sb="42" eb="43">
      <t>タカ</t>
    </rPh>
    <rPh sb="44" eb="46">
      <t>スイジュン</t>
    </rPh>
    <rPh sb="47" eb="49">
      <t>スイイ</t>
    </rPh>
    <rPh sb="54" eb="56">
      <t>コンゴ</t>
    </rPh>
    <rPh sb="57" eb="60">
      <t>ケイカクテキ</t>
    </rPh>
    <rPh sb="61" eb="63">
      <t>トウシ</t>
    </rPh>
    <rPh sb="64" eb="65">
      <t>オコナ</t>
    </rPh>
    <rPh sb="66" eb="68">
      <t>ヒツヨウ</t>
    </rPh>
    <rPh sb="77" eb="79">
      <t>カンロ</t>
    </rPh>
    <rPh sb="79" eb="81">
      <t>コウシン</t>
    </rPh>
    <rPh sb="81" eb="82">
      <t>リツ</t>
    </rPh>
    <rPh sb="87" eb="91">
      <t>コッコホジョ</t>
    </rPh>
    <rPh sb="91" eb="93">
      <t>ジギョウ</t>
    </rPh>
    <rPh sb="94" eb="96">
      <t>カツヨウ</t>
    </rPh>
    <rPh sb="100" eb="103">
      <t>タイシンカ</t>
    </rPh>
    <rPh sb="103" eb="105">
      <t>コウジ</t>
    </rPh>
    <rPh sb="106" eb="107">
      <t>オコナ</t>
    </rPh>
    <rPh sb="119" eb="121">
      <t>レイワ</t>
    </rPh>
    <rPh sb="122" eb="124">
      <t>ネンド</t>
    </rPh>
    <rPh sb="125" eb="129">
      <t>ジッシ</t>
    </rPh>
    <rPh sb="130" eb="132">
      <t>チュウシン</t>
    </rPh>
    <rPh sb="139" eb="144">
      <t>カンロコウ</t>
    </rPh>
    <rPh sb="148" eb="149">
      <t>オオ</t>
    </rPh>
    <rPh sb="151" eb="152">
      <t>ノ</t>
    </rPh>
    <rPh sb="160" eb="162">
      <t>セッケイ</t>
    </rPh>
    <rPh sb="163" eb="164">
      <t>モト</t>
    </rPh>
    <rPh sb="165" eb="168">
      <t>タイシンカ</t>
    </rPh>
    <rPh sb="169" eb="170">
      <t>スス</t>
    </rPh>
    <rPh sb="179" eb="181">
      <t>トウガイ</t>
    </rPh>
    <rPh sb="181" eb="182">
      <t>チ</t>
    </rPh>
    <rPh sb="186" eb="188">
      <t>カイゼン</t>
    </rPh>
    <rPh sb="190" eb="192">
      <t>ミコ</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</si>
  <si>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</si>
  <si>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</si>
  <si>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</si>
  <si>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</si>
  <si>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</si>
  <si>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</si>
  <si>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</si>
  <si>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</si>
  <si>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</si>
  <si>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</si>
  <si>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</si>
  <si>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</si>
  <si>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</si>
  <si>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</si>
  <si>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</si>
  <si>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</si>
  <si>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</si>
  <si>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</si>
  <si>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</si>
  <si>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①類似団体平均値に比べて高い水準で推移しており、経営は健全に行えている状況ではあるものの、直近５年の中では最低の数値となっているため、収益の減少に反して費用が増加していることが顕著に表れている。
③短期的な債務に対する支払能力については引き続き問題ない状況であるが、今後は給水収益の減少や物価高の影響により、今後は減少していくものと考えられる。
④類似団体平均値より低い水準で推移しているところである。令和５年度は借入額が多かったため、数値も上昇したものと考えられる。
⑤100％以上で推移しているが、経常収支比率同様に物価高騰等の影響を受け、前年までと比べて一番低い数値となっている。減少傾向にある収益の確保について今後も検討していく必要がある。
⑥類似団体平均値に比べて少なく推移しているものの、施設投資に伴う減価償却費の増加等により増加傾向にある。継続して施設投資を行っていく必要があるため、より増大していくものと考えられる。
⑦施設利用率は一定水準で推移していることから遊休状態ではないと考えられる。今後の人口減に伴う水需要の減を見据えてダウンサイジングの検討も考えていく必要がある。
⑧漏水調査を継続して行うなどの無効水量の削減に努めているものの、無効水量が前年より増加したため前年度数値より減少した。</t>
    <rPh sb="35" eb="37">
      <t>ジョウキョウ</t>
    </rPh>
    <rPh sb="45" eb="47">
      <t>チョッキン</t>
    </rPh>
    <rPh sb="48" eb="49">
      <t>ネン</t>
    </rPh>
    <rPh sb="50" eb="51">
      <t>ナカ</t>
    </rPh>
    <rPh sb="53" eb="55">
      <t>サイテイ</t>
    </rPh>
    <rPh sb="56" eb="58">
      <t>スウチ</t>
    </rPh>
    <rPh sb="67" eb="69">
      <t>シュウエキ</t>
    </rPh>
    <rPh sb="70" eb="72">
      <t>ゲンショウ</t>
    </rPh>
    <rPh sb="73" eb="74">
      <t>ハン</t>
    </rPh>
    <rPh sb="76" eb="78">
      <t>ヒヨウ</t>
    </rPh>
    <rPh sb="79" eb="81">
      <t>ゾウカ</t>
    </rPh>
    <rPh sb="88" eb="90">
      <t>ケンチョ</t>
    </rPh>
    <rPh sb="91" eb="92">
      <t>アラワ</t>
    </rPh>
    <rPh sb="118" eb="119">
      <t>ヒ</t>
    </rPh>
    <rPh sb="120" eb="121">
      <t>ツヅ</t>
    </rPh>
    <rPh sb="136" eb="140">
      <t>キュウスイシュウエキ</t>
    </rPh>
    <rPh sb="141" eb="143">
      <t>ゲンショウ</t>
    </rPh>
    <rPh sb="144" eb="147">
      <t>ブッカダカ</t>
    </rPh>
    <rPh sb="148" eb="150">
      <t>エイキョウ</t>
    </rPh>
    <rPh sb="154" eb="156">
      <t>コンゴ</t>
    </rPh>
    <rPh sb="201" eb="203">
      <t>レイワ</t>
    </rPh>
    <rPh sb="204" eb="206">
      <t>ネンド</t>
    </rPh>
    <rPh sb="207" eb="209">
      <t>カリイレ</t>
    </rPh>
    <rPh sb="209" eb="210">
      <t>ガク</t>
    </rPh>
    <rPh sb="211" eb="212">
      <t>オオ</t>
    </rPh>
    <rPh sb="218" eb="220">
      <t>スウチ</t>
    </rPh>
    <rPh sb="221" eb="223">
      <t>ジョウショウ</t>
    </rPh>
    <rPh sb="228" eb="229">
      <t>カンガ</t>
    </rPh>
    <rPh sb="251" eb="257">
      <t>ケイジョウシュウシヒリツ</t>
    </rPh>
    <rPh sb="257" eb="259">
      <t>ドウヨウ</t>
    </rPh>
    <rPh sb="260" eb="262">
      <t>ブッカ</t>
    </rPh>
    <rPh sb="262" eb="264">
      <t>コウトウ</t>
    </rPh>
    <rPh sb="264" eb="265">
      <t>トウ</t>
    </rPh>
    <rPh sb="266" eb="268">
      <t>エイキョウ</t>
    </rPh>
    <rPh sb="269" eb="270">
      <t>ウ</t>
    </rPh>
    <rPh sb="272" eb="274">
      <t>ゼンネン</t>
    </rPh>
    <rPh sb="277" eb="278">
      <t>クラ</t>
    </rPh>
    <rPh sb="280" eb="283">
      <t>イチバンヒク</t>
    </rPh>
    <rPh sb="284" eb="286">
      <t>スウチ</t>
    </rPh>
    <rPh sb="293" eb="297">
      <t>ゲンシ</t>
    </rPh>
    <rPh sb="300" eb="302">
      <t>シュウエキ</t>
    </rPh>
    <rPh sb="303" eb="305">
      <t>カクホ</t>
    </rPh>
    <rPh sb="309" eb="311">
      <t>コンゴ</t>
    </rPh>
    <rPh sb="312" eb="314">
      <t>ケントウ</t>
    </rPh>
    <rPh sb="318" eb="320">
      <t>ヒツヨウ</t>
    </rPh>
    <rPh sb="340" eb="342">
      <t>スイイ</t>
    </rPh>
    <rPh sb="365" eb="366">
      <t>トウ</t>
    </rPh>
    <rPh sb="369" eb="371">
      <t>ゾウカ</t>
    </rPh>
    <rPh sb="371" eb="373">
      <t>ケイコウ</t>
    </rPh>
    <rPh sb="377" eb="379">
      <t>ケイゾク</t>
    </rPh>
    <rPh sb="381" eb="383">
      <t>シセツ</t>
    </rPh>
    <rPh sb="383" eb="385">
      <t>トウシ</t>
    </rPh>
    <rPh sb="386" eb="387">
      <t>オコナ</t>
    </rPh>
    <rPh sb="391" eb="393">
      <t>ヒツヨウ</t>
    </rPh>
    <rPh sb="401" eb="403">
      <t>ゾウダイ</t>
    </rPh>
    <rPh sb="410" eb="411">
      <t>カンガ</t>
    </rPh>
    <rPh sb="441" eb="443">
      <t>ジョウタイ</t>
    </rPh>
    <rPh sb="454" eb="456">
      <t>コンゴ</t>
    </rPh>
    <rPh sb="457" eb="460">
      <t>ジンコウゲン</t>
    </rPh>
    <rPh sb="461" eb="463">
      <t>トモ</t>
    </rPh>
    <rPh sb="463" eb="468">
      <t>ミズジ</t>
    </rPh>
    <rPh sb="469" eb="471">
      <t>ミス</t>
    </rPh>
    <rPh sb="482" eb="484">
      <t>ケントウ</t>
    </rPh>
    <rPh sb="485" eb="486">
      <t>カンガ</t>
    </rPh>
    <rPh sb="490" eb="492">
      <t>ヒツヨウ</t>
    </rPh>
    <rPh sb="520" eb="521">
      <t>ツト</t>
    </rPh>
    <rPh sb="529" eb="533">
      <t>ムコウスイリョウ</t>
    </rPh>
    <rPh sb="534" eb="536">
      <t>ゼンネン</t>
    </rPh>
    <rPh sb="538" eb="540">
      <t>ゾウカ</t>
    </rPh>
    <rPh sb="544" eb="551">
      <t>ゼンネンド</t>
    </rPh>
    <rPh sb="551" eb="553">
      <t>ゲンショウ</t>
    </rPh>
    <phoneticPr fontId="1"/>
  </si>
  <si>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</si>
  <si>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</si>
  <si>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</si>
  <si>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</si>
  <si>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</si>
  <si>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</si>
  <si>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</si>
  <si>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</si>
  <si>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</si>
  <si>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</si>
  <si>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</si>
  <si>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</si>
  <si>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</si>
  <si>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</si>
  <si>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</si>
  <si>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</si>
  <si>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</si>
  <si>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</si>
  <si>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</si>
  <si>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</si>
  <si>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</si>
  <si>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</si>
  <si>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</si>
  <si>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</si>
  <si>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</si>
  <si>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</si>
  <si>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</si>
  <si>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</si>
  <si>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</si>
  <si>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</si>
  <si>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</si>
  <si>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</si>
  <si>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</si>
  <si>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</si>
  <si>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</si>
  <si>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</si>
  <si>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</si>
  <si>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</si>
  <si>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</si>
  <si>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</si>
  <si>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</si>
  <si>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</si>
  <si>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</si>
  <si>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</si>
  <si>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</si>
  <si>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</si>
  <si>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</si>
  <si>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</si>
  <si>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</si>
  <si>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</si>
  <si>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</si>
  <si>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</si>
  <si>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</si>
  <si>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</si>
  <si>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</si>
  <si>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</si>
  <si>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</si>
  <si>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</si>
  <si>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</si>
  <si>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</si>
  <si>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</si>
  <si>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</si>
  <si>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</si>
  <si>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</si>
  <si>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</si>
  <si>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</si>
  <si>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</si>
  <si>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</si>
  <si>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</si>
  <si>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</si>
  <si>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</si>
  <si>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</si>
  <si>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</si>
  <si>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岩手県　一戸町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</si>
  <si>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</si>
  <si>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</si>
  <si>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</si>
  <si>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</si>
  <si>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</si>
  <si>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</si>
  <si>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</si>
  <si>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</si>
  <si>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</si>
  <si>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</si>
  <si>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</si>
  <si>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</si>
  <si>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</si>
  <si>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令和５年度は、前年と比較し減少傾向にあるものの、経常収支比率や料金回収率、給水原価の数値が示すように、他類似団体と比較しても引き続き良好な経営状況であると言える。しかし、前述の全数値において前年よりも状況が悪化していることから、料金改定も視野に入れた収益の確保を行っていくのが重要である。
　一方で、有形固定資産減価償却率や管路経年化率は依然として高く推移しており、水道施設や管路については収支とのバランスを注視しつつ今後も計画的に投資していく必要がある。</t>
    <rPh sb="1" eb="3">
      <t>レイワ</t>
    </rPh>
    <rPh sb="8" eb="10">
      <t>ゼンネン</t>
    </rPh>
    <rPh sb="11" eb="13">
      <t>ヒカク</t>
    </rPh>
    <rPh sb="14" eb="18">
      <t>ゲンショウケイコウ</t>
    </rPh>
    <rPh sb="25" eb="31">
      <t>ケイジョウシュウシヒリツ</t>
    </rPh>
    <rPh sb="32" eb="34">
      <t>リョウキン</t>
    </rPh>
    <rPh sb="34" eb="36">
      <t>カイシュウ</t>
    </rPh>
    <rPh sb="36" eb="37">
      <t>リツ</t>
    </rPh>
    <rPh sb="38" eb="40">
      <t>キュウスイ</t>
    </rPh>
    <rPh sb="40" eb="42">
      <t>ゲンカ</t>
    </rPh>
    <rPh sb="43" eb="45">
      <t>スウチ</t>
    </rPh>
    <rPh sb="46" eb="47">
      <t>シメ</t>
    </rPh>
    <rPh sb="52" eb="53">
      <t>ホカ</t>
    </rPh>
    <rPh sb="53" eb="57">
      <t>ルイジダンタイ</t>
    </rPh>
    <rPh sb="58" eb="60">
      <t>ヒカク</t>
    </rPh>
    <rPh sb="63" eb="64">
      <t>ヒ</t>
    </rPh>
    <rPh sb="65" eb="66">
      <t>ツヅ</t>
    </rPh>
    <rPh sb="67" eb="69">
      <t>リョウコウ</t>
    </rPh>
    <rPh sb="70" eb="72">
      <t>ケイエイ</t>
    </rPh>
    <rPh sb="72" eb="74">
      <t>ジョウキョウ</t>
    </rPh>
    <rPh sb="78" eb="79">
      <t>イ</t>
    </rPh>
    <rPh sb="86" eb="88">
      <t>ゼンジュツ</t>
    </rPh>
    <rPh sb="89" eb="92">
      <t>ゼンスウチ</t>
    </rPh>
    <rPh sb="96" eb="98">
      <t>ゼンネン</t>
    </rPh>
    <rPh sb="101" eb="103">
      <t>ジョウキョウ</t>
    </rPh>
    <rPh sb="104" eb="106">
      <t>アッカ</t>
    </rPh>
    <rPh sb="115" eb="119">
      <t>リョウキンカイテイ</t>
    </rPh>
    <rPh sb="120" eb="122">
      <t>シヤ</t>
    </rPh>
    <rPh sb="123" eb="124">
      <t>イ</t>
    </rPh>
    <rPh sb="126" eb="128">
      <t>シュウエキ</t>
    </rPh>
    <rPh sb="129" eb="131">
      <t>カクホ</t>
    </rPh>
    <rPh sb="132" eb="133">
      <t>オコナ</t>
    </rPh>
    <rPh sb="139" eb="141">
      <t>ジュウヨウ</t>
    </rPh>
    <rPh sb="147" eb="149">
      <t>イッポウ</t>
    </rPh>
    <rPh sb="151" eb="153">
      <t>ユウケイ</t>
    </rPh>
    <rPh sb="153" eb="155">
      <t>コテイ</t>
    </rPh>
    <rPh sb="155" eb="157">
      <t>シサン</t>
    </rPh>
    <rPh sb="157" eb="159">
      <t>ゲンカ</t>
    </rPh>
    <rPh sb="159" eb="161">
      <t>ショウキャク</t>
    </rPh>
    <rPh sb="161" eb="162">
      <t>リツ</t>
    </rPh>
    <rPh sb="163" eb="165">
      <t>カンロ</t>
    </rPh>
    <rPh sb="165" eb="168">
      <t>ケイネンカ</t>
    </rPh>
    <rPh sb="168" eb="169">
      <t>リツ</t>
    </rPh>
    <rPh sb="170" eb="172">
      <t>イゼン</t>
    </rPh>
    <rPh sb="175" eb="176">
      <t>タカ</t>
    </rPh>
    <rPh sb="177" eb="179">
      <t>スイイ</t>
    </rPh>
    <rPh sb="184" eb="188">
      <t>スイドウシセツ</t>
    </rPh>
    <rPh sb="189" eb="191">
      <t>カンロ</t>
    </rPh>
    <rPh sb="196" eb="198">
      <t>シュウシ</t>
    </rPh>
    <rPh sb="205" eb="207">
      <t>チュウシ</t>
    </rPh>
    <rPh sb="217" eb="219">
      <t>トウシ</t>
    </rPh>
    <rPh sb="223" eb="225">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</si>
</sst>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0.13</c:v>
                </c:pt>
                <c:pt idx="1">
                  <c:v>0.43</c:v>
                </c:pt>
                <c:pt idx="2">
                  <c:v>0.17</c:v>
                </c:pt>
                <c:pt idx="3">
                  <c:v>0.57999999999999996</c:v>
                </c:pt>
                <c:pt idx="4">
                  <c:v>0.21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0.47</c:v>
                </c:pt>
                <c:pt idx="1">
                  <c:v>0.4</c:v>
                </c:pt>
                <c:pt idx="2">
                  <c:v>0.36</c:v>
                </c:pt>
                <c:pt idx="3">
                  <c:v>0.56999999999999995</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53.01</c:v>
                </c:pt>
                <c:pt idx="1">
                  <c:v>52.31</c:v>
                </c:pt>
                <c:pt idx="2">
                  <c:v>51.41</c:v>
                </c:pt>
                <c:pt idx="3">
                  <c:v>51.2</c:v>
                </c:pt>
                <c:pt idx="4">
                  <c:v>52.22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49.64</c:v>
                </c:pt>
                <c:pt idx="1">
                  <c:v>49.38</c:v>
                </c:pt>
                <c:pt idx="2">
                  <c:v>50.09</c:v>
                </c:pt>
                <c:pt idx="3">
                  <c:v>50.1</c:v>
                </c:pt>
                <c:pt idx="4">
                  <c:v>49.76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c:v>
                </c:pt>
                <c:pt idx="1">
                  <c:v>86.11</c:v>
                </c:pt>
                <c:pt idx="2">
                  <c:v>86.96</c:v>
                </c:pt>
                <c:pt idx="3">
                  <c:v>83.89</c:v>
                </c:pt>
                <c:pt idx="4">
                  <c:v>82.63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78.09</c:v>
                </c:pt>
                <c:pt idx="1">
                  <c:v>78.010000000000005</c:v>
                </c:pt>
                <c:pt idx="2">
                  <c:v>77.599999999999994</c:v>
                </c:pt>
                <c:pt idx="3">
                  <c:v>77.3</c:v>
                </c:pt>
                <c:pt idx="4">
                  <c:v>76.64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120.53</c:v>
                </c:pt>
                <c:pt idx="1">
                  <c:v>119.12</c:v>
                </c:pt>
                <c:pt idx="2">
                  <c:v>121.45</c:v>
                </c:pt>
                <c:pt idx="3">
                  <c:v>116.26</c:v>
                </c:pt>
                <c:pt idx="4">
                  <c:v>112.92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104.35</c:v>
                </c:pt>
                <c:pt idx="1">
                  <c:v>105.34</c:v>
                </c:pt>
                <c:pt idx="2">
                  <c:v>105.77</c:v>
                </c:pt>
                <c:pt idx="3">
                  <c:v>104.82</c:v>
                </c:pt>
                <c:pt idx="4">
                  <c:v>106.46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54.24</c:v>
                </c:pt>
                <c:pt idx="1">
                  <c:v>53.84</c:v>
                </c:pt>
                <c:pt idx="2">
                  <c:v>55.17</c:v>
                </c:pt>
                <c:pt idx="3">
                  <c:v>54.91</c:v>
                </c:pt>
                <c:pt idx="4">
                  <c:v>56.37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47.31</c:v>
                </c:pt>
                <c:pt idx="1">
                  <c:v>47.5</c:v>
                </c:pt>
                <c:pt idx="2">
                  <c:v>48.41</c:v>
                </c:pt>
                <c:pt idx="3">
                  <c:v>50.02</c:v>
                </c:pt>
                <c:pt idx="4">
                  <c:v>51.38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17.82</c:v>
                </c:pt>
                <c:pt idx="1">
                  <c:v>20.63</c:v>
                </c:pt>
                <c:pt idx="2">
                  <c:v>25.09</c:v>
                </c:pt>
                <c:pt idx="3">
                  <c:v>24.42</c:v>
                </c:pt>
                <c:pt idx="4">
                  <c:v>24.97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16.77</c:v>
                </c:pt>
                <c:pt idx="1">
                  <c:v>17.399999999999999</c:v>
                </c:pt>
                <c:pt idx="2">
                  <c:v>18.64</c:v>
                </c:pt>
                <c:pt idx="3">
                  <c:v>19.510000000000002</c:v>
                </c:pt>
                <c:pt idx="4">
                  <c:v>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21.69</c:v>
                </c:pt>
                <c:pt idx="1">
                  <c:v>24.04</c:v>
                </c:pt>
                <c:pt idx="2">
                  <c:v>28.03</c:v>
                </c:pt>
                <c:pt idx="3">
                  <c:v>26.73</c:v>
                </c:pt>
                <c:pt idx="4">
                  <c:v>27.85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271.74</c:v>
                </c:pt>
                <c:pt idx="1">
                  <c:v>468.77</c:v>
                </c:pt>
                <c:pt idx="2">
                  <c:v>411.13</c:v>
                </c:pt>
                <c:pt idx="3">
                  <c:v>407.31</c:v>
                </c:pt>
                <c:pt idx="4">
                  <c:v>424.39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301.04000000000002</c:v>
                </c:pt>
                <c:pt idx="1">
                  <c:v>305.08</c:v>
                </c:pt>
                <c:pt idx="2">
                  <c:v>305.33999999999997</c:v>
                </c:pt>
                <c:pt idx="3">
                  <c:v>310.01</c:v>
                </c:pt>
                <c:pt idx="4">
                  <c:v>311.12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386.86</c:v>
                </c:pt>
                <c:pt idx="1">
                  <c:v>410.49</c:v>
                </c:pt>
                <c:pt idx="2">
                  <c:v>440.9</c:v>
                </c:pt>
                <c:pt idx="3">
                  <c:v>436.68</c:v>
                </c:pt>
                <c:pt idx="4">
                  <c:v>455.41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551.62</c:v>
                </c:pt>
                <c:pt idx="1">
                  <c:v>585.59</c:v>
                </c:pt>
                <c:pt idx="2">
                  <c:v>561.34</c:v>
                </c:pt>
                <c:pt idx="3">
                  <c:v>538.33000000000004</c:v>
                </c:pt>
                <c:pt idx="4">
                  <c:v>515.14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121.83</c:v>
                </c:pt>
                <c:pt idx="1">
                  <c:v>120.39</c:v>
                </c:pt>
                <c:pt idx="2">
                  <c:v>123.68</c:v>
                </c:pt>
                <c:pt idx="3">
                  <c:v>117.01</c:v>
                </c:pt>
                <c:pt idx="4">
                  <c:v>113.21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87.11</c:v>
                </c:pt>
                <c:pt idx="1">
                  <c:v>82.78</c:v>
                </c:pt>
                <c:pt idx="2">
                  <c:v>84.82</c:v>
                </c:pt>
                <c:pt idx="3">
                  <c:v>82.29</c:v>
                </c:pt>
                <c:pt idx="4">
                  <c:v>84.16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185.91</c:v>
                </c:pt>
                <c:pt idx="1">
                  <c:v>188.87</c:v>
                </c:pt>
                <c:pt idx="2">
                  <c:v>182.87</c:v>
                </c:pt>
                <c:pt idx="3">
                  <c:v>196.95</c:v>
                </c:pt>
                <c:pt idx="4">
                  <c:v>202.06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223.98</c:v>
                </c:pt>
                <c:pt idx="1">
                  <c:v>225.09</c:v>
                </c:pt>
                <c:pt idx="2">
                  <c:v>224.82</c:v>
                </c:pt>
                <c:pt idx="3">
                  <c:v>230.85</c:v>
                </c:pt>
                <c:pt idx="4">
                  <c:v>230.21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D1" zoomScale="55" zoomScaleNormal="55" workbookViewId="0">
      <selection activeCell="S36" sqref="S3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岩手県　一戸町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13"/>
      <c r="D7" s="13"/>
      <c r="E7" s="13"/>
      <c r="F7" s="13"/>
      <c r="G7" s="13"/>
      <c r="H7" s="13"/>
      <c r="I7" s="5" t="s">
        <v>12</v>
      </c>
      <c r="J7" s="13"/>
      <c r="K7" s="13"/>
      <c r="L7" s="13"/>
      <c r="M7" s="13"/>
      <c r="N7" s="13"/>
      <c r="O7" s="22"/>
      <c r="P7" s="25" t="s">
        <v>5</v>
      </c>
      <c r="Q7" s="25"/>
      <c r="R7" s="25"/>
      <c r="S7" s="25"/>
      <c r="T7" s="25"/>
      <c r="U7" s="25"/>
      <c r="V7" s="25"/>
      <c r="W7" s="25" t="s">
        <v>13</v>
      </c>
      <c r="X7" s="25"/>
      <c r="Y7" s="25"/>
      <c r="Z7" s="25"/>
      <c r="AA7" s="25"/>
      <c r="AB7" s="25"/>
      <c r="AC7" s="25"/>
      <c r="AD7" s="25" t="s">
        <v>4</v>
      </c>
      <c r="AE7" s="25"/>
      <c r="AF7" s="25"/>
      <c r="AG7" s="25"/>
      <c r="AH7" s="25"/>
      <c r="AI7" s="25"/>
      <c r="AJ7" s="25"/>
      <c r="AK7" s="2"/>
      <c r="AL7" s="25" t="s">
        <v>16</v>
      </c>
      <c r="AM7" s="25"/>
      <c r="AN7" s="25"/>
      <c r="AO7" s="25"/>
      <c r="AP7" s="25"/>
      <c r="AQ7" s="25"/>
      <c r="AR7" s="25"/>
      <c r="AS7" s="25"/>
      <c r="AT7" s="5" t="s">
        <v>10</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10960</v>
      </c>
      <c r="AM8" s="29"/>
      <c r="AN8" s="29"/>
      <c r="AO8" s="29"/>
      <c r="AP8" s="29"/>
      <c r="AQ8" s="29"/>
      <c r="AR8" s="29"/>
      <c r="AS8" s="29"/>
      <c r="AT8" s="7">
        <f>データ!$S$6</f>
        <v>300.02999999999997</v>
      </c>
      <c r="AU8" s="15"/>
      <c r="AV8" s="15"/>
      <c r="AW8" s="15"/>
      <c r="AX8" s="15"/>
      <c r="AY8" s="15"/>
      <c r="AZ8" s="15"/>
      <c r="BA8" s="15"/>
      <c r="BB8" s="27">
        <f>データ!$T$6</f>
        <v>36.53</v>
      </c>
      <c r="BC8" s="27"/>
      <c r="BD8" s="27"/>
      <c r="BE8" s="27"/>
      <c r="BF8" s="27"/>
      <c r="BG8" s="27"/>
      <c r="BH8" s="27"/>
      <c r="BI8" s="27"/>
      <c r="BJ8" s="3"/>
      <c r="BK8" s="3"/>
      <c r="BL8" s="36" t="s">
        <v>11</v>
      </c>
      <c r="BM8" s="46"/>
      <c r="BN8" s="53" t="s">
        <v>20</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21</v>
      </c>
      <c r="X9" s="25"/>
      <c r="Y9" s="25"/>
      <c r="Z9" s="25"/>
      <c r="AA9" s="25"/>
      <c r="AB9" s="25"/>
      <c r="AC9" s="25"/>
      <c r="AD9" s="2"/>
      <c r="AE9" s="2"/>
      <c r="AF9" s="2"/>
      <c r="AG9" s="2"/>
      <c r="AH9" s="2"/>
      <c r="AI9" s="2"/>
      <c r="AJ9" s="2"/>
      <c r="AK9" s="2"/>
      <c r="AL9" s="25" t="s">
        <v>29</v>
      </c>
      <c r="AM9" s="25"/>
      <c r="AN9" s="25"/>
      <c r="AO9" s="25"/>
      <c r="AP9" s="25"/>
      <c r="AQ9" s="25"/>
      <c r="AR9" s="25"/>
      <c r="AS9" s="25"/>
      <c r="AT9" s="5" t="s">
        <v>31</v>
      </c>
      <c r="AU9" s="13"/>
      <c r="AV9" s="13"/>
      <c r="AW9" s="13"/>
      <c r="AX9" s="13"/>
      <c r="AY9" s="13"/>
      <c r="AZ9" s="13"/>
      <c r="BA9" s="13"/>
      <c r="BB9" s="25" t="s">
        <v>15</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73.61</v>
      </c>
      <c r="J10" s="15"/>
      <c r="K10" s="15"/>
      <c r="L10" s="15"/>
      <c r="M10" s="15"/>
      <c r="N10" s="15"/>
      <c r="O10" s="24"/>
      <c r="P10" s="27">
        <f>データ!$P$6</f>
        <v>82.91</v>
      </c>
      <c r="Q10" s="27"/>
      <c r="R10" s="27"/>
      <c r="S10" s="27"/>
      <c r="T10" s="27"/>
      <c r="U10" s="27"/>
      <c r="V10" s="27"/>
      <c r="W10" s="29">
        <f>データ!$Q$6</f>
        <v>4279</v>
      </c>
      <c r="X10" s="29"/>
      <c r="Y10" s="29"/>
      <c r="Z10" s="29"/>
      <c r="AA10" s="29"/>
      <c r="AB10" s="29"/>
      <c r="AC10" s="29"/>
      <c r="AD10" s="2"/>
      <c r="AE10" s="2"/>
      <c r="AF10" s="2"/>
      <c r="AG10" s="2"/>
      <c r="AH10" s="2"/>
      <c r="AI10" s="2"/>
      <c r="AJ10" s="2"/>
      <c r="AK10" s="2"/>
      <c r="AL10" s="29">
        <f>データ!$U$6</f>
        <v>8946</v>
      </c>
      <c r="AM10" s="29"/>
      <c r="AN10" s="29"/>
      <c r="AO10" s="29"/>
      <c r="AP10" s="29"/>
      <c r="AQ10" s="29"/>
      <c r="AR10" s="29"/>
      <c r="AS10" s="29"/>
      <c r="AT10" s="7">
        <f>データ!$V$6</f>
        <v>76.75</v>
      </c>
      <c r="AU10" s="15"/>
      <c r="AV10" s="15"/>
      <c r="AW10" s="15"/>
      <c r="AX10" s="15"/>
      <c r="AY10" s="15"/>
      <c r="AZ10" s="15"/>
      <c r="BA10" s="15"/>
      <c r="BB10" s="27">
        <f>データ!$W$6</f>
        <v>116.56</v>
      </c>
      <c r="BC10" s="27"/>
      <c r="BD10" s="27"/>
      <c r="BE10" s="27"/>
      <c r="BF10" s="27"/>
      <c r="BG10" s="27"/>
      <c r="BH10" s="27"/>
      <c r="BI10" s="27"/>
      <c r="BJ10" s="2"/>
      <c r="BK10" s="2"/>
      <c r="BL10" s="38" t="s">
        <v>36</v>
      </c>
      <c r="BM10" s="48"/>
      <c r="BN10" s="55" t="s">
        <v>37</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22</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2</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7</v>
      </c>
      <c r="J84" s="12" t="s">
        <v>27</v>
      </c>
      <c r="K84" s="12" t="s">
        <v>50</v>
      </c>
      <c r="L84" s="12" t="s">
        <v>52</v>
      </c>
      <c r="M84" s="12" t="s">
        <v>33</v>
      </c>
      <c r="N84" s="12" t="s">
        <v>54</v>
      </c>
      <c r="O84" s="12" t="s">
        <v>56</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oP6jYPhWYwI1c88qjIIfg+qIRL4Lgi9gHB/uP9sxSXQtlOKZGWsTOvswRBHfV+xAYy8VKcvi7q9sinaDGo0gYA==" saltValue="Bba6eXG1PLS1elitf9NeR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51</v>
      </c>
      <c r="C3" s="67" t="s">
        <v>59</v>
      </c>
      <c r="D3" s="67" t="s">
        <v>60</v>
      </c>
      <c r="E3" s="67" t="s">
        <v>3</v>
      </c>
      <c r="F3" s="67" t="s">
        <v>1</v>
      </c>
      <c r="G3" s="67" t="s">
        <v>25</v>
      </c>
      <c r="H3" s="74" t="s">
        <v>30</v>
      </c>
      <c r="I3" s="77"/>
      <c r="J3" s="77"/>
      <c r="K3" s="77"/>
      <c r="L3" s="77"/>
      <c r="M3" s="77"/>
      <c r="N3" s="77"/>
      <c r="O3" s="77"/>
      <c r="P3" s="77"/>
      <c r="Q3" s="77"/>
      <c r="R3" s="77"/>
      <c r="S3" s="77"/>
      <c r="T3" s="77"/>
      <c r="U3" s="77"/>
      <c r="V3" s="77"/>
      <c r="W3" s="81"/>
      <c r="X3" s="83" t="s">
        <v>55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61</v>
      </c>
      <c r="B4" s="68"/>
      <c r="C4" s="68"/>
      <c r="D4" s="68"/>
      <c r="E4" s="68"/>
      <c r="F4" s="68"/>
      <c r="G4" s="68"/>
      <c r="H4" s="75"/>
      <c r="I4" s="78"/>
      <c r="J4" s="78"/>
      <c r="K4" s="78"/>
      <c r="L4" s="78"/>
      <c r="M4" s="78"/>
      <c r="N4" s="78"/>
      <c r="O4" s="78"/>
      <c r="P4" s="78"/>
      <c r="Q4" s="78"/>
      <c r="R4" s="78"/>
      <c r="S4" s="78"/>
      <c r="T4" s="78"/>
      <c r="U4" s="78"/>
      <c r="V4" s="78"/>
      <c r="W4" s="82"/>
      <c r="X4" s="84" t="s">
        <v>53</v>
      </c>
      <c r="Y4" s="84"/>
      <c r="Z4" s="84"/>
      <c r="AA4" s="84"/>
      <c r="AB4" s="84"/>
      <c r="AC4" s="84"/>
      <c r="AD4" s="84"/>
      <c r="AE4" s="84"/>
      <c r="AF4" s="84"/>
      <c r="AG4" s="84"/>
      <c r="AH4" s="84"/>
      <c r="AI4" s="84" t="s">
        <v>45</v>
      </c>
      <c r="AJ4" s="84"/>
      <c r="AK4" s="84"/>
      <c r="AL4" s="84"/>
      <c r="AM4" s="84"/>
      <c r="AN4" s="84"/>
      <c r="AO4" s="84"/>
      <c r="AP4" s="84"/>
      <c r="AQ4" s="84"/>
      <c r="AR4" s="84"/>
      <c r="AS4" s="84"/>
      <c r="AT4" s="84" t="s">
        <v>39</v>
      </c>
      <c r="AU4" s="84"/>
      <c r="AV4" s="84"/>
      <c r="AW4" s="84"/>
      <c r="AX4" s="84"/>
      <c r="AY4" s="84"/>
      <c r="AZ4" s="84"/>
      <c r="BA4" s="84"/>
      <c r="BB4" s="84"/>
      <c r="BC4" s="84"/>
      <c r="BD4" s="84"/>
      <c r="BE4" s="84" t="s">
        <v>63</v>
      </c>
      <c r="BF4" s="84"/>
      <c r="BG4" s="84"/>
      <c r="BH4" s="84"/>
      <c r="BI4" s="84"/>
      <c r="BJ4" s="84"/>
      <c r="BK4" s="84"/>
      <c r="BL4" s="84"/>
      <c r="BM4" s="84"/>
      <c r="BN4" s="84"/>
      <c r="BO4" s="84"/>
      <c r="BP4" s="84" t="s">
        <v>35</v>
      </c>
      <c r="BQ4" s="84"/>
      <c r="BR4" s="84"/>
      <c r="BS4" s="84"/>
      <c r="BT4" s="84"/>
      <c r="BU4" s="84"/>
      <c r="BV4" s="84"/>
      <c r="BW4" s="84"/>
      <c r="BX4" s="84"/>
      <c r="BY4" s="84"/>
      <c r="BZ4" s="84"/>
      <c r="CA4" s="84" t="s">
        <v>64</v>
      </c>
      <c r="CB4" s="84"/>
      <c r="CC4" s="84"/>
      <c r="CD4" s="84"/>
      <c r="CE4" s="84"/>
      <c r="CF4" s="84"/>
      <c r="CG4" s="84"/>
      <c r="CH4" s="84"/>
      <c r="CI4" s="84"/>
      <c r="CJ4" s="84"/>
      <c r="CK4" s="84"/>
      <c r="CL4" s="84" t="s">
        <v>66</v>
      </c>
      <c r="CM4" s="84"/>
      <c r="CN4" s="84"/>
      <c r="CO4" s="84"/>
      <c r="CP4" s="84"/>
      <c r="CQ4" s="84"/>
      <c r="CR4" s="84"/>
      <c r="CS4" s="84"/>
      <c r="CT4" s="84"/>
      <c r="CU4" s="84"/>
      <c r="CV4" s="84"/>
      <c r="CW4" s="84" t="s">
        <v>67</v>
      </c>
      <c r="CX4" s="84"/>
      <c r="CY4" s="84"/>
      <c r="CZ4" s="84"/>
      <c r="DA4" s="84"/>
      <c r="DB4" s="84"/>
      <c r="DC4" s="84"/>
      <c r="DD4" s="84"/>
      <c r="DE4" s="84"/>
      <c r="DF4" s="84"/>
      <c r="DG4" s="84"/>
      <c r="DH4" s="84" t="s">
        <v>68</v>
      </c>
      <c r="DI4" s="84"/>
      <c r="DJ4" s="84"/>
      <c r="DK4" s="84"/>
      <c r="DL4" s="84"/>
      <c r="DM4" s="84"/>
      <c r="DN4" s="84"/>
      <c r="DO4" s="84"/>
      <c r="DP4" s="84"/>
      <c r="DQ4" s="84"/>
      <c r="DR4" s="84"/>
      <c r="DS4" s="84" t="s">
        <v>62</v>
      </c>
      <c r="DT4" s="84"/>
      <c r="DU4" s="84"/>
      <c r="DV4" s="84"/>
      <c r="DW4" s="84"/>
      <c r="DX4" s="84"/>
      <c r="DY4" s="84"/>
      <c r="DZ4" s="84"/>
      <c r="EA4" s="84"/>
      <c r="EB4" s="84"/>
      <c r="EC4" s="84"/>
      <c r="ED4" s="84" t="s">
        <v>69</v>
      </c>
      <c r="EE4" s="84"/>
      <c r="EF4" s="84"/>
      <c r="EG4" s="84"/>
      <c r="EH4" s="84"/>
      <c r="EI4" s="84"/>
      <c r="EJ4" s="84"/>
      <c r="EK4" s="84"/>
      <c r="EL4" s="84"/>
      <c r="EM4" s="84"/>
      <c r="EN4" s="84"/>
    </row>
    <row r="5" spans="1:144">
      <c r="A5" s="65" t="s">
        <v>28</v>
      </c>
      <c r="B5" s="69"/>
      <c r="C5" s="69"/>
      <c r="D5" s="69"/>
      <c r="E5" s="69"/>
      <c r="F5" s="69"/>
      <c r="G5" s="69"/>
      <c r="H5" s="76" t="s">
        <v>58</v>
      </c>
      <c r="I5" s="76" t="s">
        <v>70</v>
      </c>
      <c r="J5" s="76" t="s">
        <v>71</v>
      </c>
      <c r="K5" s="76" t="s">
        <v>72</v>
      </c>
      <c r="L5" s="76" t="s">
        <v>73</v>
      </c>
      <c r="M5" s="76" t="s">
        <v>4</v>
      </c>
      <c r="N5" s="76" t="s">
        <v>74</v>
      </c>
      <c r="O5" s="76" t="s">
        <v>75</v>
      </c>
      <c r="P5" s="76" t="s">
        <v>76</v>
      </c>
      <c r="Q5" s="76" t="s">
        <v>77</v>
      </c>
      <c r="R5" s="76" t="s">
        <v>78</v>
      </c>
      <c r="S5" s="76" t="s">
        <v>80</v>
      </c>
      <c r="T5" s="76" t="s">
        <v>65</v>
      </c>
      <c r="U5" s="76" t="s">
        <v>81</v>
      </c>
      <c r="V5" s="76" t="s">
        <v>82</v>
      </c>
      <c r="W5" s="76" t="s">
        <v>83</v>
      </c>
      <c r="X5" s="76" t="s">
        <v>84</v>
      </c>
      <c r="Y5" s="76" t="s">
        <v>85</v>
      </c>
      <c r="Z5" s="76" t="s">
        <v>86</v>
      </c>
      <c r="AA5" s="76" t="s">
        <v>87</v>
      </c>
      <c r="AB5" s="76" t="s">
        <v>88</v>
      </c>
      <c r="AC5" s="76" t="s">
        <v>90</v>
      </c>
      <c r="AD5" s="76" t="s">
        <v>91</v>
      </c>
      <c r="AE5" s="76" t="s">
        <v>92</v>
      </c>
      <c r="AF5" s="76" t="s">
        <v>93</v>
      </c>
      <c r="AG5" s="76" t="s">
        <v>94</v>
      </c>
      <c r="AH5" s="76" t="s">
        <v>44</v>
      </c>
      <c r="AI5" s="76" t="s">
        <v>84</v>
      </c>
      <c r="AJ5" s="76" t="s">
        <v>85</v>
      </c>
      <c r="AK5" s="76" t="s">
        <v>86</v>
      </c>
      <c r="AL5" s="76" t="s">
        <v>87</v>
      </c>
      <c r="AM5" s="76" t="s">
        <v>88</v>
      </c>
      <c r="AN5" s="76" t="s">
        <v>90</v>
      </c>
      <c r="AO5" s="76" t="s">
        <v>91</v>
      </c>
      <c r="AP5" s="76" t="s">
        <v>92</v>
      </c>
      <c r="AQ5" s="76" t="s">
        <v>93</v>
      </c>
      <c r="AR5" s="76" t="s">
        <v>94</v>
      </c>
      <c r="AS5" s="76" t="s">
        <v>89</v>
      </c>
      <c r="AT5" s="76" t="s">
        <v>84</v>
      </c>
      <c r="AU5" s="76" t="s">
        <v>85</v>
      </c>
      <c r="AV5" s="76" t="s">
        <v>86</v>
      </c>
      <c r="AW5" s="76" t="s">
        <v>87</v>
      </c>
      <c r="AX5" s="76" t="s">
        <v>88</v>
      </c>
      <c r="AY5" s="76" t="s">
        <v>90</v>
      </c>
      <c r="AZ5" s="76" t="s">
        <v>91</v>
      </c>
      <c r="BA5" s="76" t="s">
        <v>92</v>
      </c>
      <c r="BB5" s="76" t="s">
        <v>93</v>
      </c>
      <c r="BC5" s="76" t="s">
        <v>94</v>
      </c>
      <c r="BD5" s="76" t="s">
        <v>89</v>
      </c>
      <c r="BE5" s="76" t="s">
        <v>84</v>
      </c>
      <c r="BF5" s="76" t="s">
        <v>85</v>
      </c>
      <c r="BG5" s="76" t="s">
        <v>86</v>
      </c>
      <c r="BH5" s="76" t="s">
        <v>87</v>
      </c>
      <c r="BI5" s="76" t="s">
        <v>88</v>
      </c>
      <c r="BJ5" s="76" t="s">
        <v>90</v>
      </c>
      <c r="BK5" s="76" t="s">
        <v>91</v>
      </c>
      <c r="BL5" s="76" t="s">
        <v>92</v>
      </c>
      <c r="BM5" s="76" t="s">
        <v>93</v>
      </c>
      <c r="BN5" s="76" t="s">
        <v>94</v>
      </c>
      <c r="BO5" s="76" t="s">
        <v>89</v>
      </c>
      <c r="BP5" s="76" t="s">
        <v>84</v>
      </c>
      <c r="BQ5" s="76" t="s">
        <v>85</v>
      </c>
      <c r="BR5" s="76" t="s">
        <v>86</v>
      </c>
      <c r="BS5" s="76" t="s">
        <v>87</v>
      </c>
      <c r="BT5" s="76" t="s">
        <v>88</v>
      </c>
      <c r="BU5" s="76" t="s">
        <v>90</v>
      </c>
      <c r="BV5" s="76" t="s">
        <v>91</v>
      </c>
      <c r="BW5" s="76" t="s">
        <v>92</v>
      </c>
      <c r="BX5" s="76" t="s">
        <v>93</v>
      </c>
      <c r="BY5" s="76" t="s">
        <v>94</v>
      </c>
      <c r="BZ5" s="76" t="s">
        <v>89</v>
      </c>
      <c r="CA5" s="76" t="s">
        <v>84</v>
      </c>
      <c r="CB5" s="76" t="s">
        <v>85</v>
      </c>
      <c r="CC5" s="76" t="s">
        <v>86</v>
      </c>
      <c r="CD5" s="76" t="s">
        <v>87</v>
      </c>
      <c r="CE5" s="76" t="s">
        <v>88</v>
      </c>
      <c r="CF5" s="76" t="s">
        <v>90</v>
      </c>
      <c r="CG5" s="76" t="s">
        <v>91</v>
      </c>
      <c r="CH5" s="76" t="s">
        <v>92</v>
      </c>
      <c r="CI5" s="76" t="s">
        <v>93</v>
      </c>
      <c r="CJ5" s="76" t="s">
        <v>94</v>
      </c>
      <c r="CK5" s="76" t="s">
        <v>89</v>
      </c>
      <c r="CL5" s="76" t="s">
        <v>84</v>
      </c>
      <c r="CM5" s="76" t="s">
        <v>85</v>
      </c>
      <c r="CN5" s="76" t="s">
        <v>86</v>
      </c>
      <c r="CO5" s="76" t="s">
        <v>87</v>
      </c>
      <c r="CP5" s="76" t="s">
        <v>88</v>
      </c>
      <c r="CQ5" s="76" t="s">
        <v>90</v>
      </c>
      <c r="CR5" s="76" t="s">
        <v>91</v>
      </c>
      <c r="CS5" s="76" t="s">
        <v>92</v>
      </c>
      <c r="CT5" s="76" t="s">
        <v>93</v>
      </c>
      <c r="CU5" s="76" t="s">
        <v>94</v>
      </c>
      <c r="CV5" s="76" t="s">
        <v>89</v>
      </c>
      <c r="CW5" s="76" t="s">
        <v>84</v>
      </c>
      <c r="CX5" s="76" t="s">
        <v>85</v>
      </c>
      <c r="CY5" s="76" t="s">
        <v>86</v>
      </c>
      <c r="CZ5" s="76" t="s">
        <v>87</v>
      </c>
      <c r="DA5" s="76" t="s">
        <v>88</v>
      </c>
      <c r="DB5" s="76" t="s">
        <v>90</v>
      </c>
      <c r="DC5" s="76" t="s">
        <v>91</v>
      </c>
      <c r="DD5" s="76" t="s">
        <v>92</v>
      </c>
      <c r="DE5" s="76" t="s">
        <v>93</v>
      </c>
      <c r="DF5" s="76" t="s">
        <v>94</v>
      </c>
      <c r="DG5" s="76" t="s">
        <v>89</v>
      </c>
      <c r="DH5" s="76" t="s">
        <v>84</v>
      </c>
      <c r="DI5" s="76" t="s">
        <v>85</v>
      </c>
      <c r="DJ5" s="76" t="s">
        <v>86</v>
      </c>
      <c r="DK5" s="76" t="s">
        <v>87</v>
      </c>
      <c r="DL5" s="76" t="s">
        <v>88</v>
      </c>
      <c r="DM5" s="76" t="s">
        <v>90</v>
      </c>
      <c r="DN5" s="76" t="s">
        <v>91</v>
      </c>
      <c r="DO5" s="76" t="s">
        <v>92</v>
      </c>
      <c r="DP5" s="76" t="s">
        <v>93</v>
      </c>
      <c r="DQ5" s="76" t="s">
        <v>94</v>
      </c>
      <c r="DR5" s="76" t="s">
        <v>89</v>
      </c>
      <c r="DS5" s="76" t="s">
        <v>84</v>
      </c>
      <c r="DT5" s="76" t="s">
        <v>85</v>
      </c>
      <c r="DU5" s="76" t="s">
        <v>86</v>
      </c>
      <c r="DV5" s="76" t="s">
        <v>87</v>
      </c>
      <c r="DW5" s="76" t="s">
        <v>88</v>
      </c>
      <c r="DX5" s="76" t="s">
        <v>90</v>
      </c>
      <c r="DY5" s="76" t="s">
        <v>91</v>
      </c>
      <c r="DZ5" s="76" t="s">
        <v>92</v>
      </c>
      <c r="EA5" s="76" t="s">
        <v>93</v>
      </c>
      <c r="EB5" s="76" t="s">
        <v>94</v>
      </c>
      <c r="EC5" s="76" t="s">
        <v>89</v>
      </c>
      <c r="ED5" s="76" t="s">
        <v>84</v>
      </c>
      <c r="EE5" s="76" t="s">
        <v>85</v>
      </c>
      <c r="EF5" s="76" t="s">
        <v>86</v>
      </c>
      <c r="EG5" s="76" t="s">
        <v>87</v>
      </c>
      <c r="EH5" s="76" t="s">
        <v>88</v>
      </c>
      <c r="EI5" s="76" t="s">
        <v>90</v>
      </c>
      <c r="EJ5" s="76" t="s">
        <v>91</v>
      </c>
      <c r="EK5" s="76" t="s">
        <v>92</v>
      </c>
      <c r="EL5" s="76" t="s">
        <v>93</v>
      </c>
      <c r="EM5" s="76" t="s">
        <v>94</v>
      </c>
      <c r="EN5" s="76" t="s">
        <v>89</v>
      </c>
    </row>
    <row r="6" spans="1:144" s="64" customFormat="1">
      <c r="A6" s="65" t="s">
        <v>95</v>
      </c>
      <c r="B6" s="70">
        <f t="shared" ref="B6:W6" si="1">B7</f>
        <v>2023</v>
      </c>
      <c r="C6" s="70">
        <f t="shared" si="1"/>
        <v>35246</v>
      </c>
      <c r="D6" s="70">
        <f t="shared" si="1"/>
        <v>46</v>
      </c>
      <c r="E6" s="70">
        <f t="shared" si="1"/>
        <v>1</v>
      </c>
      <c r="F6" s="70">
        <f t="shared" si="1"/>
        <v>0</v>
      </c>
      <c r="G6" s="70">
        <f t="shared" si="1"/>
        <v>1</v>
      </c>
      <c r="H6" s="70" t="str">
        <f t="shared" si="1"/>
        <v>岩手県　一戸町</v>
      </c>
      <c r="I6" s="70" t="str">
        <f t="shared" si="1"/>
        <v>法適用</v>
      </c>
      <c r="J6" s="70" t="str">
        <f t="shared" si="1"/>
        <v>水道事業</v>
      </c>
      <c r="K6" s="70" t="str">
        <f t="shared" si="1"/>
        <v>末端給水事業</v>
      </c>
      <c r="L6" s="70" t="str">
        <f t="shared" si="1"/>
        <v>A8</v>
      </c>
      <c r="M6" s="70" t="str">
        <f t="shared" si="1"/>
        <v>非設置</v>
      </c>
      <c r="N6" s="79" t="str">
        <f t="shared" si="1"/>
        <v>-</v>
      </c>
      <c r="O6" s="79">
        <f t="shared" si="1"/>
        <v>73.61</v>
      </c>
      <c r="P6" s="79">
        <f t="shared" si="1"/>
        <v>82.91</v>
      </c>
      <c r="Q6" s="79">
        <f t="shared" si="1"/>
        <v>4279</v>
      </c>
      <c r="R6" s="79">
        <f t="shared" si="1"/>
        <v>10960</v>
      </c>
      <c r="S6" s="79">
        <f t="shared" si="1"/>
        <v>300.02999999999997</v>
      </c>
      <c r="T6" s="79">
        <f t="shared" si="1"/>
        <v>36.53</v>
      </c>
      <c r="U6" s="79">
        <f t="shared" si="1"/>
        <v>8946</v>
      </c>
      <c r="V6" s="79">
        <f t="shared" si="1"/>
        <v>76.75</v>
      </c>
      <c r="W6" s="79">
        <f t="shared" si="1"/>
        <v>116.56</v>
      </c>
      <c r="X6" s="85">
        <f t="shared" ref="X6:AG6" si="2">IF(X7="",NA(),X7)</f>
        <v>120.53</v>
      </c>
      <c r="Y6" s="85">
        <f t="shared" si="2"/>
        <v>119.12</v>
      </c>
      <c r="Z6" s="85">
        <f t="shared" si="2"/>
        <v>121.45</v>
      </c>
      <c r="AA6" s="85">
        <f t="shared" si="2"/>
        <v>116.26</v>
      </c>
      <c r="AB6" s="85">
        <f t="shared" si="2"/>
        <v>112.92</v>
      </c>
      <c r="AC6" s="85">
        <f t="shared" si="2"/>
        <v>104.35</v>
      </c>
      <c r="AD6" s="85">
        <f t="shared" si="2"/>
        <v>105.34</v>
      </c>
      <c r="AE6" s="85">
        <f t="shared" si="2"/>
        <v>105.77</v>
      </c>
      <c r="AF6" s="85">
        <f t="shared" si="2"/>
        <v>104.82</v>
      </c>
      <c r="AG6" s="85">
        <f t="shared" si="2"/>
        <v>106.46</v>
      </c>
      <c r="AH6" s="79" t="str">
        <f>IF(AH7="","",IF(AH7="-","【-】","【"&amp;SUBSTITUTE(TEXT(AH7,"#,##0.00"),"-","△")&amp;"】"))</f>
        <v>【108.24】</v>
      </c>
      <c r="AI6" s="79">
        <f t="shared" ref="AI6:AR6" si="3">IF(AI7="",NA(),AI7)</f>
        <v>0</v>
      </c>
      <c r="AJ6" s="79">
        <f t="shared" si="3"/>
        <v>0</v>
      </c>
      <c r="AK6" s="79">
        <f t="shared" si="3"/>
        <v>0</v>
      </c>
      <c r="AL6" s="79">
        <f t="shared" si="3"/>
        <v>0</v>
      </c>
      <c r="AM6" s="79">
        <f t="shared" si="3"/>
        <v>0</v>
      </c>
      <c r="AN6" s="85">
        <f t="shared" si="3"/>
        <v>21.69</v>
      </c>
      <c r="AO6" s="85">
        <f t="shared" si="3"/>
        <v>24.04</v>
      </c>
      <c r="AP6" s="85">
        <f t="shared" si="3"/>
        <v>28.03</v>
      </c>
      <c r="AQ6" s="85">
        <f t="shared" si="3"/>
        <v>26.73</v>
      </c>
      <c r="AR6" s="85">
        <f t="shared" si="3"/>
        <v>27.85</v>
      </c>
      <c r="AS6" s="79" t="str">
        <f>IF(AS7="","",IF(AS7="-","【-】","【"&amp;SUBSTITUTE(TEXT(AS7,"#,##0.00"),"-","△")&amp;"】"))</f>
        <v>【1.50】</v>
      </c>
      <c r="AT6" s="85">
        <f t="shared" ref="AT6:BC6" si="4">IF(AT7="",NA(),AT7)</f>
        <v>271.74</v>
      </c>
      <c r="AU6" s="85">
        <f t="shared" si="4"/>
        <v>468.77</v>
      </c>
      <c r="AV6" s="85">
        <f t="shared" si="4"/>
        <v>411.13</v>
      </c>
      <c r="AW6" s="85">
        <f t="shared" si="4"/>
        <v>407.31</v>
      </c>
      <c r="AX6" s="85">
        <f t="shared" si="4"/>
        <v>424.39</v>
      </c>
      <c r="AY6" s="85">
        <f t="shared" si="4"/>
        <v>301.04000000000002</v>
      </c>
      <c r="AZ6" s="85">
        <f t="shared" si="4"/>
        <v>305.08</v>
      </c>
      <c r="BA6" s="85">
        <f t="shared" si="4"/>
        <v>305.33999999999997</v>
      </c>
      <c r="BB6" s="85">
        <f t="shared" si="4"/>
        <v>310.01</v>
      </c>
      <c r="BC6" s="85">
        <f t="shared" si="4"/>
        <v>311.12</v>
      </c>
      <c r="BD6" s="79" t="str">
        <f>IF(BD7="","",IF(BD7="-","【-】","【"&amp;SUBSTITUTE(TEXT(BD7,"#,##0.00"),"-","△")&amp;"】"))</f>
        <v>【243.36】</v>
      </c>
      <c r="BE6" s="85">
        <f t="shared" ref="BE6:BN6" si="5">IF(BE7="",NA(),BE7)</f>
        <v>386.86</v>
      </c>
      <c r="BF6" s="85">
        <f t="shared" si="5"/>
        <v>410.49</v>
      </c>
      <c r="BG6" s="85">
        <f t="shared" si="5"/>
        <v>440.9</v>
      </c>
      <c r="BH6" s="85">
        <f t="shared" si="5"/>
        <v>436.68</v>
      </c>
      <c r="BI6" s="85">
        <f t="shared" si="5"/>
        <v>455.41</v>
      </c>
      <c r="BJ6" s="85">
        <f t="shared" si="5"/>
        <v>551.62</v>
      </c>
      <c r="BK6" s="85">
        <f t="shared" si="5"/>
        <v>585.59</v>
      </c>
      <c r="BL6" s="85">
        <f t="shared" si="5"/>
        <v>561.34</v>
      </c>
      <c r="BM6" s="85">
        <f t="shared" si="5"/>
        <v>538.33000000000004</v>
      </c>
      <c r="BN6" s="85">
        <f t="shared" si="5"/>
        <v>515.14</v>
      </c>
      <c r="BO6" s="79" t="str">
        <f>IF(BO7="","",IF(BO7="-","【-】","【"&amp;SUBSTITUTE(TEXT(BO7,"#,##0.00"),"-","△")&amp;"】"))</f>
        <v>【265.93】</v>
      </c>
      <c r="BP6" s="85">
        <f t="shared" ref="BP6:BY6" si="6">IF(BP7="",NA(),BP7)</f>
        <v>121.83</v>
      </c>
      <c r="BQ6" s="85">
        <f t="shared" si="6"/>
        <v>120.39</v>
      </c>
      <c r="BR6" s="85">
        <f t="shared" si="6"/>
        <v>123.68</v>
      </c>
      <c r="BS6" s="85">
        <f t="shared" si="6"/>
        <v>117.01</v>
      </c>
      <c r="BT6" s="85">
        <f t="shared" si="6"/>
        <v>113.21</v>
      </c>
      <c r="BU6" s="85">
        <f t="shared" si="6"/>
        <v>87.11</v>
      </c>
      <c r="BV6" s="85">
        <f t="shared" si="6"/>
        <v>82.78</v>
      </c>
      <c r="BW6" s="85">
        <f t="shared" si="6"/>
        <v>84.82</v>
      </c>
      <c r="BX6" s="85">
        <f t="shared" si="6"/>
        <v>82.29</v>
      </c>
      <c r="BY6" s="85">
        <f t="shared" si="6"/>
        <v>84.16</v>
      </c>
      <c r="BZ6" s="79" t="str">
        <f>IF(BZ7="","",IF(BZ7="-","【-】","【"&amp;SUBSTITUTE(TEXT(BZ7,"#,##0.00"),"-","△")&amp;"】"))</f>
        <v>【97.82】</v>
      </c>
      <c r="CA6" s="85">
        <f t="shared" ref="CA6:CJ6" si="7">IF(CA7="",NA(),CA7)</f>
        <v>185.91</v>
      </c>
      <c r="CB6" s="85">
        <f t="shared" si="7"/>
        <v>188.87</v>
      </c>
      <c r="CC6" s="85">
        <f t="shared" si="7"/>
        <v>182.87</v>
      </c>
      <c r="CD6" s="85">
        <f t="shared" si="7"/>
        <v>196.95</v>
      </c>
      <c r="CE6" s="85">
        <f t="shared" si="7"/>
        <v>202.06</v>
      </c>
      <c r="CF6" s="85">
        <f t="shared" si="7"/>
        <v>223.98</v>
      </c>
      <c r="CG6" s="85">
        <f t="shared" si="7"/>
        <v>225.09</v>
      </c>
      <c r="CH6" s="85">
        <f t="shared" si="7"/>
        <v>224.82</v>
      </c>
      <c r="CI6" s="85">
        <f t="shared" si="7"/>
        <v>230.85</v>
      </c>
      <c r="CJ6" s="85">
        <f t="shared" si="7"/>
        <v>230.21</v>
      </c>
      <c r="CK6" s="79" t="str">
        <f>IF(CK7="","",IF(CK7="-","【-】","【"&amp;SUBSTITUTE(TEXT(CK7,"#,##0.00"),"-","△")&amp;"】"))</f>
        <v>【177.56】</v>
      </c>
      <c r="CL6" s="85">
        <f t="shared" ref="CL6:CU6" si="8">IF(CL7="",NA(),CL7)</f>
        <v>53.01</v>
      </c>
      <c r="CM6" s="85">
        <f t="shared" si="8"/>
        <v>52.31</v>
      </c>
      <c r="CN6" s="85">
        <f t="shared" si="8"/>
        <v>51.41</v>
      </c>
      <c r="CO6" s="85">
        <f t="shared" si="8"/>
        <v>51.2</v>
      </c>
      <c r="CP6" s="85">
        <f t="shared" si="8"/>
        <v>52.22</v>
      </c>
      <c r="CQ6" s="85">
        <f t="shared" si="8"/>
        <v>49.64</v>
      </c>
      <c r="CR6" s="85">
        <f t="shared" si="8"/>
        <v>49.38</v>
      </c>
      <c r="CS6" s="85">
        <f t="shared" si="8"/>
        <v>50.09</v>
      </c>
      <c r="CT6" s="85">
        <f t="shared" si="8"/>
        <v>50.1</v>
      </c>
      <c r="CU6" s="85">
        <f t="shared" si="8"/>
        <v>49.76</v>
      </c>
      <c r="CV6" s="79" t="str">
        <f>IF(CV7="","",IF(CV7="-","【-】","【"&amp;SUBSTITUTE(TEXT(CV7,"#,##0.00"),"-","△")&amp;"】"))</f>
        <v>【59.81】</v>
      </c>
      <c r="CW6" s="85">
        <f t="shared" ref="CW6:DF6" si="9">IF(CW7="",NA(),CW7)</f>
        <v>85.4</v>
      </c>
      <c r="CX6" s="85">
        <f t="shared" si="9"/>
        <v>86.11</v>
      </c>
      <c r="CY6" s="85">
        <f t="shared" si="9"/>
        <v>86.96</v>
      </c>
      <c r="CZ6" s="85">
        <f t="shared" si="9"/>
        <v>83.89</v>
      </c>
      <c r="DA6" s="85">
        <f t="shared" si="9"/>
        <v>82.63</v>
      </c>
      <c r="DB6" s="85">
        <f t="shared" si="9"/>
        <v>78.09</v>
      </c>
      <c r="DC6" s="85">
        <f t="shared" si="9"/>
        <v>78.010000000000005</v>
      </c>
      <c r="DD6" s="85">
        <f t="shared" si="9"/>
        <v>77.599999999999994</v>
      </c>
      <c r="DE6" s="85">
        <f t="shared" si="9"/>
        <v>77.3</v>
      </c>
      <c r="DF6" s="85">
        <f t="shared" si="9"/>
        <v>76.64</v>
      </c>
      <c r="DG6" s="79" t="str">
        <f>IF(DG7="","",IF(DG7="-","【-】","【"&amp;SUBSTITUTE(TEXT(DG7,"#,##0.00"),"-","△")&amp;"】"))</f>
        <v>【89.42】</v>
      </c>
      <c r="DH6" s="85">
        <f t="shared" ref="DH6:DQ6" si="10">IF(DH7="",NA(),DH7)</f>
        <v>54.24</v>
      </c>
      <c r="DI6" s="85">
        <f t="shared" si="10"/>
        <v>53.84</v>
      </c>
      <c r="DJ6" s="85">
        <f t="shared" si="10"/>
        <v>55.17</v>
      </c>
      <c r="DK6" s="85">
        <f t="shared" si="10"/>
        <v>54.91</v>
      </c>
      <c r="DL6" s="85">
        <f t="shared" si="10"/>
        <v>56.37</v>
      </c>
      <c r="DM6" s="85">
        <f t="shared" si="10"/>
        <v>47.31</v>
      </c>
      <c r="DN6" s="85">
        <f t="shared" si="10"/>
        <v>47.5</v>
      </c>
      <c r="DO6" s="85">
        <f t="shared" si="10"/>
        <v>48.41</v>
      </c>
      <c r="DP6" s="85">
        <f t="shared" si="10"/>
        <v>50.02</v>
      </c>
      <c r="DQ6" s="85">
        <f t="shared" si="10"/>
        <v>51.38</v>
      </c>
      <c r="DR6" s="79" t="str">
        <f>IF(DR7="","",IF(DR7="-","【-】","【"&amp;SUBSTITUTE(TEXT(DR7,"#,##0.00"),"-","△")&amp;"】"))</f>
        <v>【52.02】</v>
      </c>
      <c r="DS6" s="85">
        <f t="shared" ref="DS6:EB6" si="11">IF(DS7="",NA(),DS7)</f>
        <v>17.82</v>
      </c>
      <c r="DT6" s="85">
        <f t="shared" si="11"/>
        <v>20.63</v>
      </c>
      <c r="DU6" s="85">
        <f t="shared" si="11"/>
        <v>25.09</v>
      </c>
      <c r="DV6" s="85">
        <f t="shared" si="11"/>
        <v>24.42</v>
      </c>
      <c r="DW6" s="85">
        <f t="shared" si="11"/>
        <v>24.97</v>
      </c>
      <c r="DX6" s="85">
        <f t="shared" si="11"/>
        <v>16.77</v>
      </c>
      <c r="DY6" s="85">
        <f t="shared" si="11"/>
        <v>17.399999999999999</v>
      </c>
      <c r="DZ6" s="85">
        <f t="shared" si="11"/>
        <v>18.64</v>
      </c>
      <c r="EA6" s="85">
        <f t="shared" si="11"/>
        <v>19.510000000000002</v>
      </c>
      <c r="EB6" s="85">
        <f t="shared" si="11"/>
        <v>21.6</v>
      </c>
      <c r="EC6" s="79" t="str">
        <f>IF(EC7="","",IF(EC7="-","【-】","【"&amp;SUBSTITUTE(TEXT(EC7,"#,##0.00"),"-","△")&amp;"】"))</f>
        <v>【25.37】</v>
      </c>
      <c r="ED6" s="85">
        <f t="shared" ref="ED6:EM6" si="12">IF(ED7="",NA(),ED7)</f>
        <v>0.13</v>
      </c>
      <c r="EE6" s="85">
        <f t="shared" si="12"/>
        <v>0.43</v>
      </c>
      <c r="EF6" s="85">
        <f t="shared" si="12"/>
        <v>0.17</v>
      </c>
      <c r="EG6" s="85">
        <f t="shared" si="12"/>
        <v>0.57999999999999996</v>
      </c>
      <c r="EH6" s="85">
        <f t="shared" si="12"/>
        <v>0.21</v>
      </c>
      <c r="EI6" s="85">
        <f t="shared" si="12"/>
        <v>0.47</v>
      </c>
      <c r="EJ6" s="85">
        <f t="shared" si="12"/>
        <v>0.4</v>
      </c>
      <c r="EK6" s="85">
        <f t="shared" si="12"/>
        <v>0.36</v>
      </c>
      <c r="EL6" s="85">
        <f t="shared" si="12"/>
        <v>0.56999999999999995</v>
      </c>
      <c r="EM6" s="85">
        <f t="shared" si="12"/>
        <v>0.56000000000000005</v>
      </c>
      <c r="EN6" s="79" t="str">
        <f>IF(EN7="","",IF(EN7="-","【-】","【"&amp;SUBSTITUTE(TEXT(EN7,"#,##0.00"),"-","△")&amp;"】"))</f>
        <v>【0.62】</v>
      </c>
    </row>
    <row r="7" spans="1:144" s="64" customFormat="1">
      <c r="A7" s="65"/>
      <c r="B7" s="71">
        <v>2023</v>
      </c>
      <c r="C7" s="71">
        <v>35246</v>
      </c>
      <c r="D7" s="71">
        <v>46</v>
      </c>
      <c r="E7" s="71">
        <v>1</v>
      </c>
      <c r="F7" s="71">
        <v>0</v>
      </c>
      <c r="G7" s="71">
        <v>1</v>
      </c>
      <c r="H7" s="71" t="s">
        <v>96</v>
      </c>
      <c r="I7" s="71" t="s">
        <v>97</v>
      </c>
      <c r="J7" s="71" t="s">
        <v>98</v>
      </c>
      <c r="K7" s="71" t="s">
        <v>99</v>
      </c>
      <c r="L7" s="71" t="s">
        <v>79</v>
      </c>
      <c r="M7" s="71" t="s">
        <v>14</v>
      </c>
      <c r="N7" s="80" t="s">
        <v>100</v>
      </c>
      <c r="O7" s="80">
        <v>73.61</v>
      </c>
      <c r="P7" s="80">
        <v>82.91</v>
      </c>
      <c r="Q7" s="80">
        <v>4279</v>
      </c>
      <c r="R7" s="80">
        <v>10960</v>
      </c>
      <c r="S7" s="80">
        <v>300.02999999999997</v>
      </c>
      <c r="T7" s="80">
        <v>36.53</v>
      </c>
      <c r="U7" s="80">
        <v>8946</v>
      </c>
      <c r="V7" s="80">
        <v>76.75</v>
      </c>
      <c r="W7" s="80">
        <v>116.56</v>
      </c>
      <c r="X7" s="80">
        <v>120.53</v>
      </c>
      <c r="Y7" s="80">
        <v>119.12</v>
      </c>
      <c r="Z7" s="80">
        <v>121.45</v>
      </c>
      <c r="AA7" s="80">
        <v>116.26</v>
      </c>
      <c r="AB7" s="80">
        <v>112.92</v>
      </c>
      <c r="AC7" s="80">
        <v>104.35</v>
      </c>
      <c r="AD7" s="80">
        <v>105.34</v>
      </c>
      <c r="AE7" s="80">
        <v>105.77</v>
      </c>
      <c r="AF7" s="80">
        <v>104.82</v>
      </c>
      <c r="AG7" s="80">
        <v>106.46</v>
      </c>
      <c r="AH7" s="80">
        <v>108.24</v>
      </c>
      <c r="AI7" s="80">
        <v>0</v>
      </c>
      <c r="AJ7" s="80">
        <v>0</v>
      </c>
      <c r="AK7" s="80">
        <v>0</v>
      </c>
      <c r="AL7" s="80">
        <v>0</v>
      </c>
      <c r="AM7" s="80">
        <v>0</v>
      </c>
      <c r="AN7" s="80">
        <v>21.69</v>
      </c>
      <c r="AO7" s="80">
        <v>24.04</v>
      </c>
      <c r="AP7" s="80">
        <v>28.03</v>
      </c>
      <c r="AQ7" s="80">
        <v>26.73</v>
      </c>
      <c r="AR7" s="80">
        <v>27.85</v>
      </c>
      <c r="AS7" s="80">
        <v>1.5</v>
      </c>
      <c r="AT7" s="80">
        <v>271.74</v>
      </c>
      <c r="AU7" s="80">
        <v>468.77</v>
      </c>
      <c r="AV7" s="80">
        <v>411.13</v>
      </c>
      <c r="AW7" s="80">
        <v>407.31</v>
      </c>
      <c r="AX7" s="80">
        <v>424.39</v>
      </c>
      <c r="AY7" s="80">
        <v>301.04000000000002</v>
      </c>
      <c r="AZ7" s="80">
        <v>305.08</v>
      </c>
      <c r="BA7" s="80">
        <v>305.33999999999997</v>
      </c>
      <c r="BB7" s="80">
        <v>310.01</v>
      </c>
      <c r="BC7" s="80">
        <v>311.12</v>
      </c>
      <c r="BD7" s="80">
        <v>243.36</v>
      </c>
      <c r="BE7" s="80">
        <v>386.86</v>
      </c>
      <c r="BF7" s="80">
        <v>410.49</v>
      </c>
      <c r="BG7" s="80">
        <v>440.9</v>
      </c>
      <c r="BH7" s="80">
        <v>436.68</v>
      </c>
      <c r="BI7" s="80">
        <v>455.41</v>
      </c>
      <c r="BJ7" s="80">
        <v>551.62</v>
      </c>
      <c r="BK7" s="80">
        <v>585.59</v>
      </c>
      <c r="BL7" s="80">
        <v>561.34</v>
      </c>
      <c r="BM7" s="80">
        <v>538.33000000000004</v>
      </c>
      <c r="BN7" s="80">
        <v>515.14</v>
      </c>
      <c r="BO7" s="80">
        <v>265.93</v>
      </c>
      <c r="BP7" s="80">
        <v>121.83</v>
      </c>
      <c r="BQ7" s="80">
        <v>120.39</v>
      </c>
      <c r="BR7" s="80">
        <v>123.68</v>
      </c>
      <c r="BS7" s="80">
        <v>117.01</v>
      </c>
      <c r="BT7" s="80">
        <v>113.21</v>
      </c>
      <c r="BU7" s="80">
        <v>87.11</v>
      </c>
      <c r="BV7" s="80">
        <v>82.78</v>
      </c>
      <c r="BW7" s="80">
        <v>84.82</v>
      </c>
      <c r="BX7" s="80">
        <v>82.29</v>
      </c>
      <c r="BY7" s="80">
        <v>84.16</v>
      </c>
      <c r="BZ7" s="80">
        <v>97.82</v>
      </c>
      <c r="CA7" s="80">
        <v>185.91</v>
      </c>
      <c r="CB7" s="80">
        <v>188.87</v>
      </c>
      <c r="CC7" s="80">
        <v>182.87</v>
      </c>
      <c r="CD7" s="80">
        <v>196.95</v>
      </c>
      <c r="CE7" s="80">
        <v>202.06</v>
      </c>
      <c r="CF7" s="80">
        <v>223.98</v>
      </c>
      <c r="CG7" s="80">
        <v>225.09</v>
      </c>
      <c r="CH7" s="80">
        <v>224.82</v>
      </c>
      <c r="CI7" s="80">
        <v>230.85</v>
      </c>
      <c r="CJ7" s="80">
        <v>230.21</v>
      </c>
      <c r="CK7" s="80">
        <v>177.56</v>
      </c>
      <c r="CL7" s="80">
        <v>53.01</v>
      </c>
      <c r="CM7" s="80">
        <v>52.31</v>
      </c>
      <c r="CN7" s="80">
        <v>51.41</v>
      </c>
      <c r="CO7" s="80">
        <v>51.2</v>
      </c>
      <c r="CP7" s="80">
        <v>52.22</v>
      </c>
      <c r="CQ7" s="80">
        <v>49.64</v>
      </c>
      <c r="CR7" s="80">
        <v>49.38</v>
      </c>
      <c r="CS7" s="80">
        <v>50.09</v>
      </c>
      <c r="CT7" s="80">
        <v>50.1</v>
      </c>
      <c r="CU7" s="80">
        <v>49.76</v>
      </c>
      <c r="CV7" s="80">
        <v>59.81</v>
      </c>
      <c r="CW7" s="80">
        <v>85.4</v>
      </c>
      <c r="CX7" s="80">
        <v>86.11</v>
      </c>
      <c r="CY7" s="80">
        <v>86.96</v>
      </c>
      <c r="CZ7" s="80">
        <v>83.89</v>
      </c>
      <c r="DA7" s="80">
        <v>82.63</v>
      </c>
      <c r="DB7" s="80">
        <v>78.09</v>
      </c>
      <c r="DC7" s="80">
        <v>78.010000000000005</v>
      </c>
      <c r="DD7" s="80">
        <v>77.599999999999994</v>
      </c>
      <c r="DE7" s="80">
        <v>77.3</v>
      </c>
      <c r="DF7" s="80">
        <v>76.64</v>
      </c>
      <c r="DG7" s="80">
        <v>89.42</v>
      </c>
      <c r="DH7" s="80">
        <v>54.24</v>
      </c>
      <c r="DI7" s="80">
        <v>53.84</v>
      </c>
      <c r="DJ7" s="80">
        <v>55.17</v>
      </c>
      <c r="DK7" s="80">
        <v>54.91</v>
      </c>
      <c r="DL7" s="80">
        <v>56.37</v>
      </c>
      <c r="DM7" s="80">
        <v>47.31</v>
      </c>
      <c r="DN7" s="80">
        <v>47.5</v>
      </c>
      <c r="DO7" s="80">
        <v>48.41</v>
      </c>
      <c r="DP7" s="80">
        <v>50.02</v>
      </c>
      <c r="DQ7" s="80">
        <v>51.38</v>
      </c>
      <c r="DR7" s="80">
        <v>52.02</v>
      </c>
      <c r="DS7" s="80">
        <v>17.82</v>
      </c>
      <c r="DT7" s="80">
        <v>20.63</v>
      </c>
      <c r="DU7" s="80">
        <v>25.09</v>
      </c>
      <c r="DV7" s="80">
        <v>24.42</v>
      </c>
      <c r="DW7" s="80">
        <v>24.97</v>
      </c>
      <c r="DX7" s="80">
        <v>16.77</v>
      </c>
      <c r="DY7" s="80">
        <v>17.399999999999999</v>
      </c>
      <c r="DZ7" s="80">
        <v>18.64</v>
      </c>
      <c r="EA7" s="80">
        <v>19.510000000000002</v>
      </c>
      <c r="EB7" s="80">
        <v>21.6</v>
      </c>
      <c r="EC7" s="80">
        <v>25.37</v>
      </c>
      <c r="ED7" s="80">
        <v>0.13</v>
      </c>
      <c r="EE7" s="80">
        <v>0.43</v>
      </c>
      <c r="EF7" s="80">
        <v>0.17</v>
      </c>
      <c r="EG7" s="80">
        <v>0.57999999999999996</v>
      </c>
      <c r="EH7" s="80">
        <v>0.21</v>
      </c>
      <c r="EI7" s="80">
        <v>0.47</v>
      </c>
      <c r="EJ7" s="80">
        <v>0.4</v>
      </c>
      <c r="EK7" s="80">
        <v>0.36</v>
      </c>
      <c r="EL7" s="80">
        <v>0.56999999999999995</v>
      </c>
      <c r="EM7" s="80">
        <v>0.56000000000000005</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101</v>
      </c>
      <c r="C9" s="66" t="s">
        <v>102</v>
      </c>
      <c r="D9" s="66" t="s">
        <v>103</v>
      </c>
      <c r="E9" s="66" t="s">
        <v>104</v>
      </c>
      <c r="F9" s="66" t="s">
        <v>105</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51</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106</v>
      </c>
    </row>
    <row r="12" spans="1:144">
      <c r="B12">
        <v>1</v>
      </c>
      <c r="C12">
        <v>1</v>
      </c>
      <c r="D12">
        <v>1</v>
      </c>
      <c r="E12">
        <v>1</v>
      </c>
      <c r="F12">
        <v>1</v>
      </c>
      <c r="G12" t="s">
        <v>107</v>
      </c>
    </row>
    <row r="13" spans="1:144">
      <c r="B13" t="s">
        <v>108</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千葉 愛夏</cp:lastModifiedBy>
  <dcterms:created xsi:type="dcterms:W3CDTF">2025-01-24T06:44:21Z</dcterms:created>
  <dcterms:modified xsi:type="dcterms:W3CDTF">2025-01-28T07:21:37Z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2025-01-28T07:21:37Z</vt:filetime>
  </property>
</Properties>
</file>