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OXx9vX773Q400gNrbVyiXN7UYvcGBwzpEGd2ExMV6aPrzammbat70Y2mH9hkJjyy/K1UZUrabLvUP7H7l+iSw==" workbookSaltValue="XiwCTi0eogL6nrDO1ZU6OA==" workbookSpinCount="100000"/>
  <bookViews>
    <workbookView xWindow="-12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<sst xmlns="http://schemas.openxmlformats.org/spreadsheetml/2006/main" xmlns:r="http://schemas.openxmlformats.org/officeDocument/2006/relationships" count="114" uniqueCount="114">
  <si>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</si>
  <si>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</si>
  <si>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</si>
  <si>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</si>
  <si>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</si>
  <si>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</si>
  <si>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</si>
  <si>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</si>
  <si>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</si>
  <si>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</si>
  <si>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</si>
  <si>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</si>
  <si>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</si>
  <si>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</si>
  <si>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</si>
  <si>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</si>
  <si>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</si>
  <si>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</si>
  <si>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</si>
  <si>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</si>
  <si>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</si>
  <si>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</si>
  <si>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</si>
  <si>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</si>
  <si>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</si>
  <si>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</si>
  <si>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</si>
  <si>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</si>
  <si>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</si>
  <si>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</si>
  <si>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</si>
  <si>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</si>
  <si>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</si>
  <si>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</si>
  <si>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</si>
  <si>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</si>
  <si>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</si>
  <si>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</si>
  <si>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</si>
  <si>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</si>
  <si>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</si>
  <si>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</si>
  <si>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</si>
  <si>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</si>
  <si>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</si>
  <si>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</si>
  <si>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</si>
  <si>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</si>
  <si>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</si>
  <si>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</si>
  <si>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</si>
  <si>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</si>
  <si>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</si>
  <si>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</si>
  <si>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　本町の特定地域生活排水処理事業は供用開始から22年を経過したところであり、一般に浄化槽躯体の耐用年数は30～50年とされることから、現時点では老朽化は進んでいないものと思われる。①有形固定資産減価償却費は類似団体平均を下回り、②管渠老朽化③管渠改善率は0％であり、資産は健全な状況にあると考えられる。しかし、ブロワや排水ポンプ等の機器設備類の取替・修繕が経年や昨今の異常気象で発生しており、修繕料が年々増加している。今後は耐用年数を経過した施設の更新が必要となってくるため、定期的な保守点検により浄化槽の維持、修繕、更新に努める。</t>
    <rPh sb="1" eb="2">
      <t>ホン</t>
    </rPh>
    <rPh sb="2" eb="3">
      <t>マチ</t>
    </rPh>
    <rPh sb="4" eb="16">
      <t>トクテイチイキセイカツハイスイショリジギョウ</t>
    </rPh>
    <rPh sb="17" eb="19">
      <t>キョウヨウ</t>
    </rPh>
    <rPh sb="19" eb="21">
      <t>カイシ</t>
    </rPh>
    <rPh sb="25" eb="26">
      <t>ネン</t>
    </rPh>
    <rPh sb="27" eb="29">
      <t>ケイカ</t>
    </rPh>
    <rPh sb="38" eb="40">
      <t>イッパン</t>
    </rPh>
    <rPh sb="41" eb="44">
      <t>ジョウカソウ</t>
    </rPh>
    <rPh sb="44" eb="46">
      <t>クタイ</t>
    </rPh>
    <rPh sb="47" eb="49">
      <t>タイヨウ</t>
    </rPh>
    <rPh sb="49" eb="51">
      <t>ネンスウ</t>
    </rPh>
    <rPh sb="57" eb="58">
      <t>ネン</t>
    </rPh>
    <rPh sb="67" eb="70">
      <t>ゲンジテン</t>
    </rPh>
    <rPh sb="72" eb="75">
      <t>ロウキュウカ</t>
    </rPh>
    <rPh sb="76" eb="77">
      <t>スス</t>
    </rPh>
    <rPh sb="85" eb="86">
      <t>オモ</t>
    </rPh>
    <rPh sb="91" eb="93">
      <t>ユウケイ</t>
    </rPh>
    <rPh sb="93" eb="97">
      <t>コテイシサン</t>
    </rPh>
    <rPh sb="97" eb="99">
      <t>ゲンカ</t>
    </rPh>
    <rPh sb="99" eb="102">
      <t>ショウキャクヒ</t>
    </rPh>
    <rPh sb="103" eb="105">
      <t>ルイジ</t>
    </rPh>
    <rPh sb="105" eb="107">
      <t>ダンタイ</t>
    </rPh>
    <rPh sb="107" eb="109">
      <t>ヘイキン</t>
    </rPh>
    <rPh sb="110" eb="112">
      <t>シタマワ</t>
    </rPh>
    <rPh sb="115" eb="120">
      <t>カンキョロウキュウカ</t>
    </rPh>
    <rPh sb="121" eb="126">
      <t>カンキョカイゼンリツ</t>
    </rPh>
    <rPh sb="133" eb="135">
      <t>シサン</t>
    </rPh>
    <rPh sb="136" eb="138">
      <t>ケンゼン</t>
    </rPh>
    <rPh sb="139" eb="141">
      <t>ジョウキョウ</t>
    </rPh>
    <rPh sb="145" eb="146">
      <t>カンガ</t>
    </rPh>
    <rPh sb="159" eb="161">
      <t>ハイスイ</t>
    </rPh>
    <rPh sb="164" eb="165">
      <t>トウ</t>
    </rPh>
    <rPh sb="166" eb="168">
      <t>キキ</t>
    </rPh>
    <rPh sb="168" eb="170">
      <t>セツビ</t>
    </rPh>
    <rPh sb="170" eb="171">
      <t>ルイ</t>
    </rPh>
    <rPh sb="172" eb="174">
      <t>トリカエ</t>
    </rPh>
    <rPh sb="175" eb="177">
      <t>シュウゼン</t>
    </rPh>
    <rPh sb="178" eb="180">
      <t>ケイネン</t>
    </rPh>
    <rPh sb="181" eb="183">
      <t>サッコン</t>
    </rPh>
    <rPh sb="184" eb="186">
      <t>イジョウ</t>
    </rPh>
    <rPh sb="186" eb="188">
      <t>キショウ</t>
    </rPh>
    <rPh sb="189" eb="191">
      <t>ハッセイ</t>
    </rPh>
    <rPh sb="196" eb="198">
      <t>シュウゼン</t>
    </rPh>
    <rPh sb="198" eb="199">
      <t>リョウ</t>
    </rPh>
    <rPh sb="200" eb="202">
      <t>ネンネン</t>
    </rPh>
    <rPh sb="202" eb="204">
      <t>ゾウカ</t>
    </rPh>
    <rPh sb="209" eb="211">
      <t>コンゴ</t>
    </rPh>
    <rPh sb="212" eb="214">
      <t>タイヨウ</t>
    </rPh>
    <rPh sb="214" eb="216">
      <t>ネンスウ</t>
    </rPh>
    <rPh sb="217" eb="219">
      <t>ケイカ</t>
    </rPh>
    <rPh sb="221" eb="223">
      <t>シセツ</t>
    </rPh>
    <rPh sb="224" eb="226">
      <t>コウシン</t>
    </rPh>
    <rPh sb="227" eb="229">
      <t>ヒツヨウ</t>
    </rPh>
    <rPh sb="238" eb="241">
      <t>テイキテキ</t>
    </rPh>
    <rPh sb="242" eb="244">
      <t>ホシュ</t>
    </rPh>
    <rPh sb="244" eb="246">
      <t>テンケン</t>
    </rPh>
    <rPh sb="249" eb="252">
      <t>ジョウカソウ</t>
    </rPh>
    <rPh sb="253" eb="255">
      <t>イジ</t>
    </rPh>
    <rPh sb="256" eb="258">
      <t>シュウゼン</t>
    </rPh>
    <rPh sb="259" eb="261">
      <t>コウシン</t>
    </rPh>
    <rPh sb="262" eb="263">
      <t>ツト</t>
    </rPh>
    <phoneticPr fontId="1"/>
  </si>
  <si>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</si>
  <si>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</si>
  <si>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</si>
  <si>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</si>
  <si>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</si>
  <si>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</si>
  <si>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</si>
  <si>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</si>
  <si>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</si>
  <si>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</si>
  <si>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</si>
  <si>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</si>
  <si>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</si>
  <si>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</si>
  <si>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</si>
  <si>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</si>
  <si>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</si>
  <si>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</si>
  <si>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</si>
  <si>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</si>
  <si>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</si>
  <si>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</si>
  <si>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</si>
  <si>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</si>
  <si>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</si>
  <si>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</si>
  <si>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</si>
  <si>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</si>
  <si>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</si>
  <si>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</si>
  <si>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</si>
  <si>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</si>
  <si>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</si>
  <si>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</si>
  <si>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</si>
  <si>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</si>
  <si>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</si>
  <si>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</si>
  <si>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</si>
  <si>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</si>
  <si>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</si>
  <si>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岩手県　一戸町</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</si>
  <si>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</si>
  <si>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</si>
  <si>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</si>
  <si>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</si>
  <si>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</si>
  <si>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</si>
  <si>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</si>
  <si>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</si>
  <si>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</si>
  <si>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</si>
  <si>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</si>
  <si>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</si>
  <si>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</si>
  <si>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</si>
  <si>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</si>
  <si>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①経常収支比率については129.97％となり、類似団体を上回った。黒字を確保しているが低水準にあり、多額の一般会計繰入額により黒字化している状況である。
②累積欠損金は発生しておらず、この状態を維持したい。
③流動比率は295.55％と類似団体大きく上回った。流動比率は100％を切ると、「資金ショート」のリスクが高い状態となることから、料金改定の検討や企業債の適正な使用を行いつつ、現状の維持、上昇に努める。
④企業債残高対事業規模比率は一般会計からの繰入金を控除した状態で723.05％と、類似団体に比べても非常に高い。明確な数値基準は無いと言われているが、厳しい状況であり、料金改定の検討と企業債の適正な発行が求められる。
⑤経費費回収率は100.01％と100％を上回り類似団体も上回った。しかし、本計算では減価償却費や元利償還の全ては加味しておらず、その場合原価割れとなる。物価上昇による物価の高騰、過去の投資に伴う企業債が原因となっており、企業債の適正な発行が求められる。
⑥汚水処理原価は平均を下回ったが、⑤と同じく、実際には加味されていないものがあり、同じく企業債の適正な発行や維持管理費を適正に取り扱うことが求められる。
⑦施設利用率は類似団体と同程度で５割ほどとなった。浄化槽は延べ床面積と用途で人槽を算定することから、利用率の向上や、ダウンサイジングを行う事が出来ない為、現状維持とする。
⑧水洗化については当町では浄化槽の設置した箇所を排水区域・処理区域とする為、水洗化率は100％となる。また、当町では公共下水道・農業集落排水・個別処理排水を除く地域で水洗化の希望があった場合に特定地域生活排水処理事業として町設置型の浄化槽を設置することから、この場合は水洗化率は15.4％に留まる。引き続き、浄化槽による水洗化の周知に努め、水洗化率の上昇を図る。
　全体として、浄化槽使用料の収入で支出をまかないきれず、一般会計繰入金により、事業を維持している状況である。料金改定の検討と企業債の適正な借入が求められている。</t>
    <rPh sb="28" eb="30">
      <t>ウワマワ</t>
    </rPh>
    <rPh sb="50" eb="52">
      <t>タガク</t>
    </rPh>
    <rPh sb="122" eb="123">
      <t>オオ</t>
    </rPh>
    <rPh sb="125" eb="127">
      <t>ウワマワ</t>
    </rPh>
    <rPh sb="140" eb="141">
      <t>キ</t>
    </rPh>
    <rPh sb="157" eb="158">
      <t>タカ</t>
    </rPh>
    <rPh sb="169" eb="171">
      <t>リョウキン</t>
    </rPh>
    <rPh sb="171" eb="173">
      <t>カイテイ</t>
    </rPh>
    <rPh sb="174" eb="176">
      <t>ケントウ</t>
    </rPh>
    <rPh sb="177" eb="180">
      <t>キギョウサイ</t>
    </rPh>
    <rPh sb="181" eb="183">
      <t>テキセイ</t>
    </rPh>
    <rPh sb="184" eb="186">
      <t>シヨウ</t>
    </rPh>
    <rPh sb="187" eb="188">
      <t>オコナ</t>
    </rPh>
    <rPh sb="192" eb="194">
      <t>ゲンジョウ</t>
    </rPh>
    <rPh sb="195" eb="197">
      <t>イジ</t>
    </rPh>
    <rPh sb="198" eb="200">
      <t>ジョウショウ</t>
    </rPh>
    <rPh sb="201" eb="202">
      <t>ツト</t>
    </rPh>
    <rPh sb="290" eb="292">
      <t>リョウキン</t>
    </rPh>
    <rPh sb="292" eb="294">
      <t>カイテイ</t>
    </rPh>
    <rPh sb="295" eb="297">
      <t>ケントウ</t>
    </rPh>
    <rPh sb="298" eb="301">
      <t>キギョウサイ</t>
    </rPh>
    <rPh sb="302" eb="304">
      <t>テキセイ</t>
    </rPh>
    <rPh sb="305" eb="307">
      <t>ハッコウ</t>
    </rPh>
    <rPh sb="308" eb="309">
      <t>モト</t>
    </rPh>
    <rPh sb="317" eb="318">
      <t>ヒ</t>
    </rPh>
    <rPh sb="336" eb="338">
      <t>ウワマワ</t>
    </rPh>
    <rPh sb="339" eb="341">
      <t>ルイジ</t>
    </rPh>
    <rPh sb="341" eb="343">
      <t>ダンタイ</t>
    </rPh>
    <rPh sb="344" eb="346">
      <t>ウワマワ</t>
    </rPh>
    <rPh sb="353" eb="354">
      <t>ホン</t>
    </rPh>
    <rPh sb="354" eb="356">
      <t>ケイサン</t>
    </rPh>
    <rPh sb="358" eb="360">
      <t>ゲンカ</t>
    </rPh>
    <rPh sb="360" eb="363">
      <t>ショウキャクヒ</t>
    </rPh>
    <rPh sb="364" eb="366">
      <t>ガンリ</t>
    </rPh>
    <rPh sb="366" eb="368">
      <t>ショウカン</t>
    </rPh>
    <rPh sb="369" eb="370">
      <t>スベ</t>
    </rPh>
    <rPh sb="372" eb="374">
      <t>カミ</t>
    </rPh>
    <rPh sb="382" eb="384">
      <t>バアイ</t>
    </rPh>
    <rPh sb="384" eb="386">
      <t>ゲンカ</t>
    </rPh>
    <rPh sb="386" eb="387">
      <t>ワ</t>
    </rPh>
    <rPh sb="392" eb="394">
      <t>ブッカ</t>
    </rPh>
    <rPh sb="394" eb="396">
      <t>ジョウショウ</t>
    </rPh>
    <rPh sb="399" eb="401">
      <t>ブッカ</t>
    </rPh>
    <rPh sb="402" eb="404">
      <t>コウトウ</t>
    </rPh>
    <rPh sb="405" eb="407">
      <t>カコ</t>
    </rPh>
    <rPh sb="408" eb="410">
      <t>トウシ</t>
    </rPh>
    <rPh sb="411" eb="412">
      <t>トモナ</t>
    </rPh>
    <rPh sb="413" eb="416">
      <t>キギョウサイ</t>
    </rPh>
    <rPh sb="417" eb="419">
      <t>ゲンイン</t>
    </rPh>
    <rPh sb="426" eb="429">
      <t>キギョウサイ</t>
    </rPh>
    <rPh sb="430" eb="432">
      <t>テキセイ</t>
    </rPh>
    <rPh sb="433" eb="435">
      <t>ハッコウ</t>
    </rPh>
    <rPh sb="436" eb="437">
      <t>モト</t>
    </rPh>
    <rPh sb="444" eb="446">
      <t>オスイ</t>
    </rPh>
    <rPh sb="446" eb="448">
      <t>ショリ</t>
    </rPh>
    <rPh sb="453" eb="455">
      <t>シタマワ</t>
    </rPh>
    <rPh sb="461" eb="462">
      <t>オナ</t>
    </rPh>
    <rPh sb="465" eb="467">
      <t>ジッサイ</t>
    </rPh>
    <rPh sb="469" eb="471">
      <t>カミ</t>
    </rPh>
    <rPh sb="483" eb="484">
      <t>オナ</t>
    </rPh>
    <rPh sb="486" eb="489">
      <t>キギョウサイ</t>
    </rPh>
    <rPh sb="493" eb="495">
      <t>ハッコウ</t>
    </rPh>
    <rPh sb="496" eb="498">
      <t>イジ</t>
    </rPh>
    <rPh sb="498" eb="501">
      <t>カンリヒ</t>
    </rPh>
    <rPh sb="502" eb="504">
      <t>テキセイ</t>
    </rPh>
    <rPh sb="505" eb="506">
      <t>ト</t>
    </rPh>
    <rPh sb="507" eb="508">
      <t>アツカ</t>
    </rPh>
    <rPh sb="512" eb="513">
      <t>モト</t>
    </rPh>
    <rPh sb="520" eb="522">
      <t>シセツ</t>
    </rPh>
    <rPh sb="522" eb="525">
      <t>リヨウリツ</t>
    </rPh>
    <rPh sb="526" eb="528">
      <t>ルイジ</t>
    </rPh>
    <rPh sb="528" eb="530">
      <t>ダンタイ</t>
    </rPh>
    <rPh sb="531" eb="534">
      <t>ドウテイド</t>
    </rPh>
    <rPh sb="536" eb="537">
      <t>ワリ</t>
    </rPh>
    <rPh sb="544" eb="547">
      <t>ジョウカソウ</t>
    </rPh>
    <rPh sb="548" eb="549">
      <t>ノ</t>
    </rPh>
    <rPh sb="550" eb="553">
      <t>ユカメンセキ</t>
    </rPh>
    <rPh sb="554" eb="556">
      <t>ヨウト</t>
    </rPh>
    <rPh sb="557" eb="559">
      <t>ニンソウ</t>
    </rPh>
    <rPh sb="560" eb="562">
      <t>サンテイ</t>
    </rPh>
    <rPh sb="569" eb="572">
      <t>リヨウリツ</t>
    </rPh>
    <rPh sb="573" eb="575">
      <t>コウジョウ</t>
    </rPh>
    <rPh sb="586" eb="587">
      <t>オコナ</t>
    </rPh>
    <rPh sb="588" eb="589">
      <t>コト</t>
    </rPh>
    <rPh sb="590" eb="592">
      <t>デキ</t>
    </rPh>
    <rPh sb="594" eb="595">
      <t>タメ</t>
    </rPh>
    <rPh sb="596" eb="598">
      <t>ゲンジョウ</t>
    </rPh>
    <rPh sb="598" eb="600">
      <t>イジ</t>
    </rPh>
    <rPh sb="606" eb="609">
      <t>スイセンカ</t>
    </rPh>
    <rPh sb="614" eb="616">
      <t>トウチョウ</t>
    </rPh>
    <rPh sb="618" eb="621">
      <t>ジョウカソウ</t>
    </rPh>
    <rPh sb="622" eb="624">
      <t>セッチ</t>
    </rPh>
    <rPh sb="626" eb="628">
      <t>カショ</t>
    </rPh>
    <rPh sb="629" eb="631">
      <t>ハイスイ</t>
    </rPh>
    <rPh sb="631" eb="633">
      <t>クイキ</t>
    </rPh>
    <rPh sb="634" eb="636">
      <t>ショリ</t>
    </rPh>
    <rPh sb="636" eb="638">
      <t>クイキ</t>
    </rPh>
    <rPh sb="641" eb="642">
      <t>タメ</t>
    </rPh>
    <rPh sb="643" eb="646">
      <t>スイセンカ</t>
    </rPh>
    <rPh sb="646" eb="647">
      <t>リツ</t>
    </rPh>
    <rPh sb="659" eb="661">
      <t>トウチョウ</t>
    </rPh>
    <rPh sb="663" eb="665">
      <t>コウキョウ</t>
    </rPh>
    <rPh sb="665" eb="668">
      <t>ゲスイドウ</t>
    </rPh>
    <rPh sb="669" eb="671">
      <t>ノウギョウ</t>
    </rPh>
    <rPh sb="671" eb="673">
      <t>シュウラク</t>
    </rPh>
    <rPh sb="673" eb="675">
      <t>ハイスイ</t>
    </rPh>
    <rPh sb="676" eb="678">
      <t>コベツ</t>
    </rPh>
    <rPh sb="678" eb="680">
      <t>ショリ</t>
    </rPh>
    <rPh sb="680" eb="682">
      <t>ハイスイ</t>
    </rPh>
    <rPh sb="683" eb="684">
      <t>ノゾ</t>
    </rPh>
    <rPh sb="685" eb="687">
      <t>チイキ</t>
    </rPh>
    <rPh sb="688" eb="691">
      <t>スイセンカ</t>
    </rPh>
    <rPh sb="692" eb="694">
      <t>キボウ</t>
    </rPh>
    <rPh sb="698" eb="700">
      <t>バアイ</t>
    </rPh>
    <rPh sb="701" eb="713">
      <t>トクテイチイキセイカツハイスイショリジギョウ</t>
    </rPh>
    <rPh sb="716" eb="717">
      <t>マチ</t>
    </rPh>
    <rPh sb="717" eb="719">
      <t>セッチ</t>
    </rPh>
    <rPh sb="719" eb="720">
      <t>ガタ</t>
    </rPh>
    <rPh sb="721" eb="724">
      <t>ジョウカソウ</t>
    </rPh>
    <rPh sb="725" eb="727">
      <t>セッチ</t>
    </rPh>
    <rPh sb="736" eb="738">
      <t>バアイ</t>
    </rPh>
    <rPh sb="739" eb="742">
      <t>スイセンカ</t>
    </rPh>
    <rPh sb="742" eb="743">
      <t>リツ</t>
    </rPh>
    <rPh sb="750" eb="751">
      <t>トド</t>
    </rPh>
    <rPh sb="754" eb="755">
      <t>ヒ</t>
    </rPh>
    <rPh sb="756" eb="757">
      <t>ツヅ</t>
    </rPh>
    <rPh sb="759" eb="762">
      <t>ジョウカソウ</t>
    </rPh>
    <rPh sb="765" eb="768">
      <t>スイセンカ</t>
    </rPh>
    <rPh sb="769" eb="771">
      <t>シュウチ</t>
    </rPh>
    <rPh sb="772" eb="773">
      <t>ツト</t>
    </rPh>
    <rPh sb="775" eb="778">
      <t>スイセンカ</t>
    </rPh>
    <rPh sb="778" eb="779">
      <t>リツ</t>
    </rPh>
    <rPh sb="780" eb="782">
      <t>ジョウショウ</t>
    </rPh>
    <rPh sb="783" eb="784">
      <t>ハカ</t>
    </rPh>
    <rPh sb="788" eb="790">
      <t>ゼンタイ</t>
    </rPh>
    <rPh sb="794" eb="797">
      <t>ジョウカソウ</t>
    </rPh>
    <rPh sb="797" eb="800">
      <t>シヨウリョウ</t>
    </rPh>
    <rPh sb="801" eb="803">
      <t>シュウニュウ</t>
    </rPh>
    <rPh sb="804" eb="806">
      <t>シシュツ</t>
    </rPh>
    <rPh sb="815" eb="817">
      <t>イッパン</t>
    </rPh>
    <rPh sb="817" eb="819">
      <t>カイケイ</t>
    </rPh>
    <rPh sb="819" eb="822">
      <t>クリイレキン</t>
    </rPh>
    <rPh sb="826" eb="828">
      <t>ジギョウ</t>
    </rPh>
    <rPh sb="829" eb="831">
      <t>イジ</t>
    </rPh>
    <rPh sb="835" eb="837">
      <t>ジョウキョウ</t>
    </rPh>
    <rPh sb="841" eb="843">
      <t>リョウキン</t>
    </rPh>
    <rPh sb="843" eb="845">
      <t>カイテイ</t>
    </rPh>
    <rPh sb="846" eb="848">
      <t>ケントウ</t>
    </rPh>
    <rPh sb="849" eb="852">
      <t>キギョウサイ</t>
    </rPh>
    <rPh sb="853" eb="855">
      <t>テキセイ</t>
    </rPh>
    <rPh sb="856" eb="858">
      <t>カリイレ</t>
    </rPh>
    <rPh sb="859" eb="860">
      <t>モト</t>
    </rPh>
    <phoneticPr fontId="1"/>
  </si>
  <si>
    <r>
      <t>　</t>
    </r>
    <r>
      <rPr>
        <sz val="9.5"/>
        <color theme="1"/>
        <rFont val="ＭＳ ゴシック"/>
      </rPr>
      <t>令和６年度に地方公営企業法適用企業となり、令和６年度の決算数値については、資産は健全な状況で、老朽化は顕著になっていない。
　しかし、企業債残高が資金残高や使用料収入と比較して多額にのぼっていること、物価高騰により上昇する原価に対して使用料金の水準が低いことにより、資金が不足しており、会計的には厳しい状態にあり、一般会計繰入金に頼っている状況である。
　急速な人口減少は施設利用率の低下と料金収入の減少に直結するため、経営維持のため料金改定による町民負担や一般会計繰入金の増加が見込まれる。
　公営企業の人材は当町の他事業と兼任により確保出来ているが、浄化槽に携わる民間事業者が減少していることから、いずれは遠方の事業者による維持管理となることが想定され、緊急時の即応性の低下や維持管理費の増加が見込まれる。
　これらのことから水洗化率の上昇・企業債の適正な借入に努めるとともに、早期に料金改定の検討を行う必要があると考えられる。</t>
    </r>
    <rPh sb="1" eb="3">
      <t>レイワ</t>
    </rPh>
    <rPh sb="4" eb="6">
      <t>ネンド</t>
    </rPh>
    <rPh sb="7" eb="9">
      <t>チホウ</t>
    </rPh>
    <rPh sb="9" eb="11">
      <t>コウエイ</t>
    </rPh>
    <rPh sb="11" eb="13">
      <t>キギョウ</t>
    </rPh>
    <rPh sb="13" eb="14">
      <t>ホウ</t>
    </rPh>
    <rPh sb="14" eb="16">
      <t>テキヨウ</t>
    </rPh>
    <rPh sb="16" eb="18">
      <t>キギョウ</t>
    </rPh>
    <rPh sb="22" eb="24">
      <t>レイワ</t>
    </rPh>
    <rPh sb="25" eb="27">
      <t>ネンド</t>
    </rPh>
    <rPh sb="28" eb="30">
      <t>ケッサン</t>
    </rPh>
    <rPh sb="30" eb="32">
      <t>スウチ</t>
    </rPh>
    <rPh sb="38" eb="40">
      <t>シサン</t>
    </rPh>
    <rPh sb="41" eb="43">
      <t>ケンゼン</t>
    </rPh>
    <rPh sb="44" eb="46">
      <t>ジョウキョウ</t>
    </rPh>
    <rPh sb="48" eb="51">
      <t>ロウキュウカ</t>
    </rPh>
    <rPh sb="52" eb="54">
      <t>ケンチョ</t>
    </rPh>
    <rPh sb="68" eb="71">
      <t>キギョウサイ</t>
    </rPh>
    <rPh sb="71" eb="73">
      <t>ザンダカ</t>
    </rPh>
    <rPh sb="74" eb="76">
      <t>シキン</t>
    </rPh>
    <rPh sb="76" eb="78">
      <t>ザンダカ</t>
    </rPh>
    <rPh sb="79" eb="82">
      <t>シヨウリョウ</t>
    </rPh>
    <rPh sb="82" eb="84">
      <t>シュウニュウ</t>
    </rPh>
    <rPh sb="85" eb="87">
      <t>ヒカク</t>
    </rPh>
    <rPh sb="89" eb="91">
      <t>タガク</t>
    </rPh>
    <rPh sb="101" eb="103">
      <t>ブッカ</t>
    </rPh>
    <rPh sb="103" eb="105">
      <t>コウトウ</t>
    </rPh>
    <rPh sb="108" eb="110">
      <t>ジョウショウ</t>
    </rPh>
    <rPh sb="112" eb="114">
      <t>ゲンカ</t>
    </rPh>
    <rPh sb="115" eb="116">
      <t>タイ</t>
    </rPh>
    <rPh sb="118" eb="120">
      <t>シヨウ</t>
    </rPh>
    <rPh sb="120" eb="122">
      <t>リョウキン</t>
    </rPh>
    <rPh sb="123" eb="125">
      <t>スイジュン</t>
    </rPh>
    <rPh sb="126" eb="127">
      <t>ヒク</t>
    </rPh>
    <rPh sb="134" eb="136">
      <t>シキン</t>
    </rPh>
    <rPh sb="137" eb="139">
      <t>フソク</t>
    </rPh>
    <rPh sb="144" eb="146">
      <t>カイケイ</t>
    </rPh>
    <rPh sb="146" eb="147">
      <t>テキ</t>
    </rPh>
    <rPh sb="149" eb="150">
      <t>キビ</t>
    </rPh>
    <rPh sb="152" eb="154">
      <t>ジョウタイ</t>
    </rPh>
    <rPh sb="158" eb="160">
      <t>イッパン</t>
    </rPh>
    <rPh sb="160" eb="162">
      <t>カイケイ</t>
    </rPh>
    <rPh sb="162" eb="165">
      <t>クリイレキン</t>
    </rPh>
    <rPh sb="166" eb="167">
      <t>タヨ</t>
    </rPh>
    <rPh sb="171" eb="173">
      <t>ジョウキョウ</t>
    </rPh>
    <rPh sb="278" eb="281">
      <t>ジョウカソウ</t>
    </rPh>
    <rPh sb="289" eb="290">
      <t>シャ</t>
    </rPh>
    <rPh sb="332" eb="333">
      <t>ジ</t>
    </rPh>
    <rPh sb="334" eb="336">
      <t>ソクオウ</t>
    </rPh>
    <rPh sb="366" eb="369">
      <t>スイセンカ</t>
    </rPh>
    <rPh sb="369" eb="370">
      <t>リツ</t>
    </rPh>
    <rPh sb="371" eb="373">
      <t>ジョウショウ</t>
    </rPh>
    <rPh sb="374" eb="377">
      <t>キギョウサイ</t>
    </rPh>
    <rPh sb="378" eb="380">
      <t>テキセイ</t>
    </rPh>
    <rPh sb="381" eb="383">
      <t>カリイレ</t>
    </rPh>
    <rPh sb="384" eb="385">
      <t>ツト</t>
    </rPh>
    <rPh sb="392" eb="394">
      <t>ソウキ</t>
    </rPh>
    <rPh sb="395" eb="397">
      <t>リョウキン</t>
    </rPh>
    <rPh sb="397" eb="399">
      <t>カイテイ</t>
    </rPh>
    <rPh sb="400" eb="402">
      <t>ケントウ</t>
    </rPh>
    <rPh sb="403" eb="404">
      <t>オコナ</t>
    </rPh>
    <rPh sb="405" eb="407">
      <t>ヒツヨウ</t>
    </rPh>
    <rPh sb="411" eb="412">
      <t>カンガ</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</si>
</sst>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99.24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89.91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295.55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103.61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723.05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368.83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53.25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238.07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325.45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M1" zoomScale="130" zoomScaleNormal="130"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岩手県　一戸町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10603</v>
      </c>
      <c r="AM8" s="21"/>
      <c r="AN8" s="21"/>
      <c r="AO8" s="21"/>
      <c r="AP8" s="21"/>
      <c r="AQ8" s="21"/>
      <c r="AR8" s="21"/>
      <c r="AS8" s="21"/>
      <c r="AT8" s="7">
        <f>データ!T6</f>
        <v>300.02999999999997</v>
      </c>
      <c r="AU8" s="7"/>
      <c r="AV8" s="7"/>
      <c r="AW8" s="7"/>
      <c r="AX8" s="7"/>
      <c r="AY8" s="7"/>
      <c r="AZ8" s="7"/>
      <c r="BA8" s="7"/>
      <c r="BB8" s="7">
        <f>データ!U6</f>
        <v>35.340000000000003</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47.11</v>
      </c>
      <c r="J10" s="7"/>
      <c r="K10" s="7"/>
      <c r="L10" s="7"/>
      <c r="M10" s="7"/>
      <c r="N10" s="7"/>
      <c r="O10" s="7"/>
      <c r="P10" s="7">
        <f>データ!P6</f>
        <v>8.44</v>
      </c>
      <c r="Q10" s="7"/>
      <c r="R10" s="7"/>
      <c r="S10" s="7"/>
      <c r="T10" s="7"/>
      <c r="U10" s="7"/>
      <c r="V10" s="7"/>
      <c r="W10" s="7">
        <f>データ!Q6</f>
        <v>100</v>
      </c>
      <c r="X10" s="7"/>
      <c r="Y10" s="7"/>
      <c r="Z10" s="7"/>
      <c r="AA10" s="7"/>
      <c r="AB10" s="7"/>
      <c r="AC10" s="7"/>
      <c r="AD10" s="21">
        <f>データ!R6</f>
        <v>4970</v>
      </c>
      <c r="AE10" s="21"/>
      <c r="AF10" s="21"/>
      <c r="AG10" s="21"/>
      <c r="AH10" s="21"/>
      <c r="AI10" s="21"/>
      <c r="AJ10" s="21"/>
      <c r="AK10" s="2"/>
      <c r="AL10" s="21">
        <f>データ!V6</f>
        <v>886</v>
      </c>
      <c r="AM10" s="21"/>
      <c r="AN10" s="21"/>
      <c r="AO10" s="21"/>
      <c r="AP10" s="21"/>
      <c r="AQ10" s="21"/>
      <c r="AR10" s="21"/>
      <c r="AS10" s="21"/>
      <c r="AT10" s="7">
        <f>データ!W6</f>
        <v>2.9</v>
      </c>
      <c r="AU10" s="7"/>
      <c r="AV10" s="7"/>
      <c r="AW10" s="7"/>
      <c r="AX10" s="7"/>
      <c r="AY10" s="7"/>
      <c r="AZ10" s="7"/>
      <c r="BA10" s="7"/>
      <c r="BB10" s="7">
        <f>データ!X6</f>
        <v>305.52</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54</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55</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SR+4MXHZxa4v4M9wPpBPcCXHfc5B8p0qBsi/UbGIV0ecxgohOrSkwSrr7U5IDq1G3aDGkwInhcqTQFQMdSTeaQ==" saltValue="ZUpFfOFFmTf7BOwQid4a7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60</v>
      </c>
      <c r="D3" s="64" t="s">
        <v>39</v>
      </c>
      <c r="E3" s="64" t="s">
        <v>6</v>
      </c>
      <c r="F3" s="64" t="s">
        <v>5</v>
      </c>
      <c r="G3" s="64" t="s">
        <v>25</v>
      </c>
      <c r="H3" s="70" t="s">
        <v>61</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64</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7</v>
      </c>
      <c r="N5" s="72" t="s">
        <v>74</v>
      </c>
      <c r="O5" s="72" t="s">
        <v>75</v>
      </c>
      <c r="P5" s="72" t="s">
        <v>76</v>
      </c>
      <c r="Q5" s="72" t="s">
        <v>77</v>
      </c>
      <c r="R5" s="72" t="s">
        <v>78</v>
      </c>
      <c r="S5" s="72" t="s">
        <v>79</v>
      </c>
      <c r="T5" s="72" t="s">
        <v>80</v>
      </c>
      <c r="U5" s="72" t="s">
        <v>1</v>
      </c>
      <c r="V5" s="72" t="s">
        <v>81</v>
      </c>
      <c r="W5" s="72" t="s">
        <v>82</v>
      </c>
      <c r="X5" s="72" t="s">
        <v>83</v>
      </c>
      <c r="Y5" s="72" t="s">
        <v>84</v>
      </c>
      <c r="Z5" s="72" t="s">
        <v>85</v>
      </c>
      <c r="AA5" s="72" t="s">
        <v>86</v>
      </c>
      <c r="AB5" s="72" t="s">
        <v>87</v>
      </c>
      <c r="AC5" s="72" t="s">
        <v>88</v>
      </c>
      <c r="AD5" s="72" t="s">
        <v>89</v>
      </c>
      <c r="AE5" s="72" t="s">
        <v>91</v>
      </c>
      <c r="AF5" s="72" t="s">
        <v>92</v>
      </c>
      <c r="AG5" s="72" t="s">
        <v>93</v>
      </c>
      <c r="AH5" s="72" t="s">
        <v>94</v>
      </c>
      <c r="AI5" s="72" t="s">
        <v>45</v>
      </c>
      <c r="AJ5" s="72" t="s">
        <v>84</v>
      </c>
      <c r="AK5" s="72" t="s">
        <v>85</v>
      </c>
      <c r="AL5" s="72" t="s">
        <v>86</v>
      </c>
      <c r="AM5" s="72" t="s">
        <v>87</v>
      </c>
      <c r="AN5" s="72" t="s">
        <v>88</v>
      </c>
      <c r="AO5" s="72" t="s">
        <v>89</v>
      </c>
      <c r="AP5" s="72" t="s">
        <v>91</v>
      </c>
      <c r="AQ5" s="72" t="s">
        <v>92</v>
      </c>
      <c r="AR5" s="72" t="s">
        <v>93</v>
      </c>
      <c r="AS5" s="72" t="s">
        <v>94</v>
      </c>
      <c r="AT5" s="72" t="s">
        <v>90</v>
      </c>
      <c r="AU5" s="72" t="s">
        <v>84</v>
      </c>
      <c r="AV5" s="72" t="s">
        <v>85</v>
      </c>
      <c r="AW5" s="72" t="s">
        <v>86</v>
      </c>
      <c r="AX5" s="72" t="s">
        <v>87</v>
      </c>
      <c r="AY5" s="72" t="s">
        <v>88</v>
      </c>
      <c r="AZ5" s="72" t="s">
        <v>89</v>
      </c>
      <c r="BA5" s="72" t="s">
        <v>91</v>
      </c>
      <c r="BB5" s="72" t="s">
        <v>92</v>
      </c>
      <c r="BC5" s="72" t="s">
        <v>93</v>
      </c>
      <c r="BD5" s="72" t="s">
        <v>94</v>
      </c>
      <c r="BE5" s="72" t="s">
        <v>90</v>
      </c>
      <c r="BF5" s="72" t="s">
        <v>84</v>
      </c>
      <c r="BG5" s="72" t="s">
        <v>85</v>
      </c>
      <c r="BH5" s="72" t="s">
        <v>86</v>
      </c>
      <c r="BI5" s="72" t="s">
        <v>87</v>
      </c>
      <c r="BJ5" s="72" t="s">
        <v>88</v>
      </c>
      <c r="BK5" s="72" t="s">
        <v>89</v>
      </c>
      <c r="BL5" s="72" t="s">
        <v>91</v>
      </c>
      <c r="BM5" s="72" t="s">
        <v>92</v>
      </c>
      <c r="BN5" s="72" t="s">
        <v>93</v>
      </c>
      <c r="BO5" s="72" t="s">
        <v>94</v>
      </c>
      <c r="BP5" s="72" t="s">
        <v>90</v>
      </c>
      <c r="BQ5" s="72" t="s">
        <v>84</v>
      </c>
      <c r="BR5" s="72" t="s">
        <v>85</v>
      </c>
      <c r="BS5" s="72" t="s">
        <v>86</v>
      </c>
      <c r="BT5" s="72" t="s">
        <v>87</v>
      </c>
      <c r="BU5" s="72" t="s">
        <v>88</v>
      </c>
      <c r="BV5" s="72" t="s">
        <v>89</v>
      </c>
      <c r="BW5" s="72" t="s">
        <v>91</v>
      </c>
      <c r="BX5" s="72" t="s">
        <v>92</v>
      </c>
      <c r="BY5" s="72" t="s">
        <v>93</v>
      </c>
      <c r="BZ5" s="72" t="s">
        <v>94</v>
      </c>
      <c r="CA5" s="72" t="s">
        <v>90</v>
      </c>
      <c r="CB5" s="72" t="s">
        <v>84</v>
      </c>
      <c r="CC5" s="72" t="s">
        <v>85</v>
      </c>
      <c r="CD5" s="72" t="s">
        <v>86</v>
      </c>
      <c r="CE5" s="72" t="s">
        <v>87</v>
      </c>
      <c r="CF5" s="72" t="s">
        <v>88</v>
      </c>
      <c r="CG5" s="72" t="s">
        <v>89</v>
      </c>
      <c r="CH5" s="72" t="s">
        <v>91</v>
      </c>
      <c r="CI5" s="72" t="s">
        <v>92</v>
      </c>
      <c r="CJ5" s="72" t="s">
        <v>93</v>
      </c>
      <c r="CK5" s="72" t="s">
        <v>94</v>
      </c>
      <c r="CL5" s="72" t="s">
        <v>90</v>
      </c>
      <c r="CM5" s="72" t="s">
        <v>84</v>
      </c>
      <c r="CN5" s="72" t="s">
        <v>85</v>
      </c>
      <c r="CO5" s="72" t="s">
        <v>86</v>
      </c>
      <c r="CP5" s="72" t="s">
        <v>87</v>
      </c>
      <c r="CQ5" s="72" t="s">
        <v>88</v>
      </c>
      <c r="CR5" s="72" t="s">
        <v>89</v>
      </c>
      <c r="CS5" s="72" t="s">
        <v>91</v>
      </c>
      <c r="CT5" s="72" t="s">
        <v>92</v>
      </c>
      <c r="CU5" s="72" t="s">
        <v>93</v>
      </c>
      <c r="CV5" s="72" t="s">
        <v>94</v>
      </c>
      <c r="CW5" s="72" t="s">
        <v>90</v>
      </c>
      <c r="CX5" s="72" t="s">
        <v>84</v>
      </c>
      <c r="CY5" s="72" t="s">
        <v>85</v>
      </c>
      <c r="CZ5" s="72" t="s">
        <v>86</v>
      </c>
      <c r="DA5" s="72" t="s">
        <v>87</v>
      </c>
      <c r="DB5" s="72" t="s">
        <v>88</v>
      </c>
      <c r="DC5" s="72" t="s">
        <v>89</v>
      </c>
      <c r="DD5" s="72" t="s">
        <v>91</v>
      </c>
      <c r="DE5" s="72" t="s">
        <v>92</v>
      </c>
      <c r="DF5" s="72" t="s">
        <v>93</v>
      </c>
      <c r="DG5" s="72" t="s">
        <v>94</v>
      </c>
      <c r="DH5" s="72" t="s">
        <v>90</v>
      </c>
      <c r="DI5" s="72" t="s">
        <v>84</v>
      </c>
      <c r="DJ5" s="72" t="s">
        <v>85</v>
      </c>
      <c r="DK5" s="72" t="s">
        <v>86</v>
      </c>
      <c r="DL5" s="72" t="s">
        <v>87</v>
      </c>
      <c r="DM5" s="72" t="s">
        <v>88</v>
      </c>
      <c r="DN5" s="72" t="s">
        <v>89</v>
      </c>
      <c r="DO5" s="72" t="s">
        <v>91</v>
      </c>
      <c r="DP5" s="72" t="s">
        <v>92</v>
      </c>
      <c r="DQ5" s="72" t="s">
        <v>93</v>
      </c>
      <c r="DR5" s="72" t="s">
        <v>94</v>
      </c>
      <c r="DS5" s="72" t="s">
        <v>90</v>
      </c>
      <c r="DT5" s="72" t="s">
        <v>84</v>
      </c>
      <c r="DU5" s="72" t="s">
        <v>85</v>
      </c>
      <c r="DV5" s="72" t="s">
        <v>86</v>
      </c>
      <c r="DW5" s="72" t="s">
        <v>87</v>
      </c>
      <c r="DX5" s="72" t="s">
        <v>88</v>
      </c>
      <c r="DY5" s="72" t="s">
        <v>89</v>
      </c>
      <c r="DZ5" s="72" t="s">
        <v>91</v>
      </c>
      <c r="EA5" s="72" t="s">
        <v>92</v>
      </c>
      <c r="EB5" s="72" t="s">
        <v>93</v>
      </c>
      <c r="EC5" s="72" t="s">
        <v>94</v>
      </c>
      <c r="ED5" s="72" t="s">
        <v>90</v>
      </c>
      <c r="EE5" s="72" t="s">
        <v>84</v>
      </c>
      <c r="EF5" s="72" t="s">
        <v>85</v>
      </c>
      <c r="EG5" s="72" t="s">
        <v>86</v>
      </c>
      <c r="EH5" s="72" t="s">
        <v>87</v>
      </c>
      <c r="EI5" s="72" t="s">
        <v>88</v>
      </c>
      <c r="EJ5" s="72" t="s">
        <v>89</v>
      </c>
      <c r="EK5" s="72" t="s">
        <v>91</v>
      </c>
      <c r="EL5" s="72" t="s">
        <v>92</v>
      </c>
      <c r="EM5" s="72" t="s">
        <v>93</v>
      </c>
      <c r="EN5" s="72" t="s">
        <v>94</v>
      </c>
      <c r="EO5" s="72" t="s">
        <v>90</v>
      </c>
    </row>
    <row r="6" spans="1:148" s="61" customFormat="1">
      <c r="A6" s="62" t="s">
        <v>95</v>
      </c>
      <c r="B6" s="67">
        <f t="shared" ref="B6:X6" si="1">B7</f>
        <v>2024</v>
      </c>
      <c r="C6" s="67">
        <f t="shared" si="1"/>
        <v>35246</v>
      </c>
      <c r="D6" s="67">
        <f t="shared" si="1"/>
        <v>46</v>
      </c>
      <c r="E6" s="67">
        <f t="shared" si="1"/>
        <v>18</v>
      </c>
      <c r="F6" s="67">
        <f t="shared" si="1"/>
        <v>0</v>
      </c>
      <c r="G6" s="67">
        <f t="shared" si="1"/>
        <v>0</v>
      </c>
      <c r="H6" s="67" t="str">
        <f t="shared" si="1"/>
        <v>岩手県　一戸町</v>
      </c>
      <c r="I6" s="67" t="str">
        <f t="shared" si="1"/>
        <v>法適用</v>
      </c>
      <c r="J6" s="67" t="str">
        <f t="shared" si="1"/>
        <v>下水道事業</v>
      </c>
      <c r="K6" s="67" t="str">
        <f t="shared" si="1"/>
        <v>特定地域生活排水処理</v>
      </c>
      <c r="L6" s="67" t="str">
        <f t="shared" si="1"/>
        <v>K2</v>
      </c>
      <c r="M6" s="67" t="str">
        <f t="shared" si="1"/>
        <v>非設置</v>
      </c>
      <c r="N6" s="75" t="str">
        <f t="shared" si="1"/>
        <v>-</v>
      </c>
      <c r="O6" s="75">
        <f t="shared" si="1"/>
        <v>47.11</v>
      </c>
      <c r="P6" s="75">
        <f t="shared" si="1"/>
        <v>8.44</v>
      </c>
      <c r="Q6" s="75">
        <f t="shared" si="1"/>
        <v>100</v>
      </c>
      <c r="R6" s="75">
        <f t="shared" si="1"/>
        <v>4970</v>
      </c>
      <c r="S6" s="75">
        <f t="shared" si="1"/>
        <v>10603</v>
      </c>
      <c r="T6" s="75">
        <f t="shared" si="1"/>
        <v>300.02999999999997</v>
      </c>
      <c r="U6" s="75">
        <f t="shared" si="1"/>
        <v>35.340000000000003</v>
      </c>
      <c r="V6" s="75">
        <f t="shared" si="1"/>
        <v>886</v>
      </c>
      <c r="W6" s="75">
        <f t="shared" si="1"/>
        <v>2.9</v>
      </c>
      <c r="X6" s="75">
        <f t="shared" si="1"/>
        <v>305.52</v>
      </c>
      <c r="Y6" s="83" t="str">
        <f t="shared" ref="Y6:AH6" si="2">IF(Y7="",NA(),Y7)</f>
        <v>-</v>
      </c>
      <c r="Z6" s="83" t="str">
        <f t="shared" si="2"/>
        <v>-</v>
      </c>
      <c r="AA6" s="83" t="str">
        <f t="shared" si="2"/>
        <v>-</v>
      </c>
      <c r="AB6" s="83" t="str">
        <f t="shared" si="2"/>
        <v>-</v>
      </c>
      <c r="AC6" s="83">
        <f t="shared" si="2"/>
        <v>129.97</v>
      </c>
      <c r="AD6" s="83" t="str">
        <f t="shared" si="2"/>
        <v>-</v>
      </c>
      <c r="AE6" s="83" t="str">
        <f t="shared" si="2"/>
        <v>-</v>
      </c>
      <c r="AF6" s="83" t="str">
        <f t="shared" si="2"/>
        <v>-</v>
      </c>
      <c r="AG6" s="83" t="str">
        <f t="shared" si="2"/>
        <v>-</v>
      </c>
      <c r="AH6" s="83">
        <f t="shared" si="2"/>
        <v>99.24</v>
      </c>
      <c r="AI6" s="75" t="str">
        <f>IF(AI7="","",IF(AI7="-","【-】","【"&amp;SUBSTITUTE(TEXT(AI7,"#,##0.00"),"-","△")&amp;"】"))</f>
        <v>【100.06】</v>
      </c>
      <c r="AJ6" s="83" t="str">
        <f t="shared" ref="AJ6:AS6" si="3">IF(AJ7="",NA(),AJ7)</f>
        <v>-</v>
      </c>
      <c r="AK6" s="83" t="str">
        <f t="shared" si="3"/>
        <v>-</v>
      </c>
      <c r="AL6" s="83" t="str">
        <f t="shared" si="3"/>
        <v>-</v>
      </c>
      <c r="AM6" s="83" t="str">
        <f t="shared" si="3"/>
        <v>-</v>
      </c>
      <c r="AN6" s="75">
        <f t="shared" si="3"/>
        <v>0</v>
      </c>
      <c r="AO6" s="83" t="str">
        <f t="shared" si="3"/>
        <v>-</v>
      </c>
      <c r="AP6" s="83" t="str">
        <f t="shared" si="3"/>
        <v>-</v>
      </c>
      <c r="AQ6" s="83" t="str">
        <f t="shared" si="3"/>
        <v>-</v>
      </c>
      <c r="AR6" s="83" t="str">
        <f t="shared" si="3"/>
        <v>-</v>
      </c>
      <c r="AS6" s="83">
        <f t="shared" si="3"/>
        <v>89.91</v>
      </c>
      <c r="AT6" s="75" t="str">
        <f>IF(AT7="","",IF(AT7="-","【-】","【"&amp;SUBSTITUTE(TEXT(AT7,"#,##0.00"),"-","△")&amp;"】"))</f>
        <v>【84.61】</v>
      </c>
      <c r="AU6" s="83" t="str">
        <f t="shared" ref="AU6:BD6" si="4">IF(AU7="",NA(),AU7)</f>
        <v>-</v>
      </c>
      <c r="AV6" s="83" t="str">
        <f t="shared" si="4"/>
        <v>-</v>
      </c>
      <c r="AW6" s="83" t="str">
        <f t="shared" si="4"/>
        <v>-</v>
      </c>
      <c r="AX6" s="83" t="str">
        <f t="shared" si="4"/>
        <v>-</v>
      </c>
      <c r="AY6" s="83">
        <f t="shared" si="4"/>
        <v>295.55</v>
      </c>
      <c r="AZ6" s="83" t="str">
        <f t="shared" si="4"/>
        <v>-</v>
      </c>
      <c r="BA6" s="83" t="str">
        <f t="shared" si="4"/>
        <v>-</v>
      </c>
      <c r="BB6" s="83" t="str">
        <f t="shared" si="4"/>
        <v>-</v>
      </c>
      <c r="BC6" s="83" t="str">
        <f t="shared" si="4"/>
        <v>-</v>
      </c>
      <c r="BD6" s="83">
        <f t="shared" si="4"/>
        <v>103.61</v>
      </c>
      <c r="BE6" s="75" t="str">
        <f>IF(BE7="","",IF(BE7="-","【-】","【"&amp;SUBSTITUTE(TEXT(BE7,"#,##0.00"),"-","△")&amp;"】"))</f>
        <v>【106.63】</v>
      </c>
      <c r="BF6" s="83" t="str">
        <f t="shared" ref="BF6:BO6" si="5">IF(BF7="",NA(),BF7)</f>
        <v>-</v>
      </c>
      <c r="BG6" s="83" t="str">
        <f t="shared" si="5"/>
        <v>-</v>
      </c>
      <c r="BH6" s="83" t="str">
        <f t="shared" si="5"/>
        <v>-</v>
      </c>
      <c r="BI6" s="83" t="str">
        <f t="shared" si="5"/>
        <v>-</v>
      </c>
      <c r="BJ6" s="83">
        <f t="shared" si="5"/>
        <v>723.05</v>
      </c>
      <c r="BK6" s="83" t="str">
        <f t="shared" si="5"/>
        <v>-</v>
      </c>
      <c r="BL6" s="83" t="str">
        <f t="shared" si="5"/>
        <v>-</v>
      </c>
      <c r="BM6" s="83" t="str">
        <f t="shared" si="5"/>
        <v>-</v>
      </c>
      <c r="BN6" s="83" t="str">
        <f t="shared" si="5"/>
        <v>-</v>
      </c>
      <c r="BO6" s="83">
        <f t="shared" si="5"/>
        <v>368.83</v>
      </c>
      <c r="BP6" s="75" t="str">
        <f>IF(BP7="","",IF(BP7="-","【-】","【"&amp;SUBSTITUTE(TEXT(BP7,"#,##0.00"),"-","△")&amp;"】"))</f>
        <v>【386.06】</v>
      </c>
      <c r="BQ6" s="83" t="str">
        <f t="shared" ref="BQ6:BZ6" si="6">IF(BQ7="",NA(),BQ7)</f>
        <v>-</v>
      </c>
      <c r="BR6" s="83" t="str">
        <f t="shared" si="6"/>
        <v>-</v>
      </c>
      <c r="BS6" s="83" t="str">
        <f t="shared" si="6"/>
        <v>-</v>
      </c>
      <c r="BT6" s="83" t="str">
        <f t="shared" si="6"/>
        <v>-</v>
      </c>
      <c r="BU6" s="83">
        <f t="shared" si="6"/>
        <v>100.01</v>
      </c>
      <c r="BV6" s="83" t="str">
        <f t="shared" si="6"/>
        <v>-</v>
      </c>
      <c r="BW6" s="83" t="str">
        <f t="shared" si="6"/>
        <v>-</v>
      </c>
      <c r="BX6" s="83" t="str">
        <f t="shared" si="6"/>
        <v>-</v>
      </c>
      <c r="BY6" s="83" t="str">
        <f t="shared" si="6"/>
        <v>-</v>
      </c>
      <c r="BZ6" s="83">
        <f t="shared" si="6"/>
        <v>53.25</v>
      </c>
      <c r="CA6" s="75" t="str">
        <f>IF(CA7="","",IF(CA7="-","【-】","【"&amp;SUBSTITUTE(TEXT(CA7,"#,##0.00"),"-","△")&amp;"】"))</f>
        <v>【51.14】</v>
      </c>
      <c r="CB6" s="83" t="str">
        <f t="shared" ref="CB6:CK6" si="7">IF(CB7="",NA(),CB7)</f>
        <v>-</v>
      </c>
      <c r="CC6" s="83" t="str">
        <f t="shared" si="7"/>
        <v>-</v>
      </c>
      <c r="CD6" s="83" t="str">
        <f t="shared" si="7"/>
        <v>-</v>
      </c>
      <c r="CE6" s="83" t="str">
        <f t="shared" si="7"/>
        <v>-</v>
      </c>
      <c r="CF6" s="83">
        <f t="shared" si="7"/>
        <v>238.07</v>
      </c>
      <c r="CG6" s="83" t="str">
        <f t="shared" si="7"/>
        <v>-</v>
      </c>
      <c r="CH6" s="83" t="str">
        <f t="shared" si="7"/>
        <v>-</v>
      </c>
      <c r="CI6" s="83" t="str">
        <f t="shared" si="7"/>
        <v>-</v>
      </c>
      <c r="CJ6" s="83" t="str">
        <f t="shared" si="7"/>
        <v>-</v>
      </c>
      <c r="CK6" s="83">
        <f t="shared" si="7"/>
        <v>325.45</v>
      </c>
      <c r="CL6" s="75" t="str">
        <f>IF(CL7="","",IF(CL7="-","【-】","【"&amp;SUBSTITUTE(TEXT(CL7,"#,##0.00"),"-","△")&amp;"】"))</f>
        <v>【329.31】</v>
      </c>
      <c r="CM6" s="83" t="str">
        <f t="shared" ref="CM6:CV6" si="8">IF(CM7="",NA(),CM7)</f>
        <v>-</v>
      </c>
      <c r="CN6" s="83" t="str">
        <f t="shared" si="8"/>
        <v>-</v>
      </c>
      <c r="CO6" s="83" t="str">
        <f t="shared" si="8"/>
        <v>-</v>
      </c>
      <c r="CP6" s="83" t="str">
        <f t="shared" si="8"/>
        <v>-</v>
      </c>
      <c r="CQ6" s="83">
        <f t="shared" si="8"/>
        <v>47.48</v>
      </c>
      <c r="CR6" s="83" t="str">
        <f t="shared" si="8"/>
        <v>-</v>
      </c>
      <c r="CS6" s="83" t="str">
        <f t="shared" si="8"/>
        <v>-</v>
      </c>
      <c r="CT6" s="83" t="str">
        <f t="shared" si="8"/>
        <v>-</v>
      </c>
      <c r="CU6" s="83" t="str">
        <f t="shared" si="8"/>
        <v>-</v>
      </c>
      <c r="CV6" s="83">
        <f t="shared" si="8"/>
        <v>52.59</v>
      </c>
      <c r="CW6" s="75" t="str">
        <f>IF(CW7="","",IF(CW7="-","【-】","【"&amp;SUBSTITUTE(TEXT(CW7,"#,##0.00"),"-","△")&amp;"】"))</f>
        <v>【54.37】</v>
      </c>
      <c r="CX6" s="83" t="str">
        <f t="shared" ref="CX6:DG6" si="9">IF(CX7="",NA(),CX7)</f>
        <v>-</v>
      </c>
      <c r="CY6" s="83" t="str">
        <f t="shared" si="9"/>
        <v>-</v>
      </c>
      <c r="CZ6" s="83" t="str">
        <f t="shared" si="9"/>
        <v>-</v>
      </c>
      <c r="DA6" s="83" t="str">
        <f t="shared" si="9"/>
        <v>-</v>
      </c>
      <c r="DB6" s="83">
        <f t="shared" si="9"/>
        <v>100</v>
      </c>
      <c r="DC6" s="83" t="str">
        <f t="shared" si="9"/>
        <v>-</v>
      </c>
      <c r="DD6" s="83" t="str">
        <f t="shared" si="9"/>
        <v>-</v>
      </c>
      <c r="DE6" s="83" t="str">
        <f t="shared" si="9"/>
        <v>-</v>
      </c>
      <c r="DF6" s="83" t="str">
        <f t="shared" si="9"/>
        <v>-</v>
      </c>
      <c r="DG6" s="83">
        <f t="shared" si="9"/>
        <v>87.02</v>
      </c>
      <c r="DH6" s="75" t="str">
        <f>IF(DH7="","",IF(DH7="-","【-】","【"&amp;SUBSTITUTE(TEXT(DH7,"#,##0.00"),"-","△")&amp;"】"))</f>
        <v>【84.89】</v>
      </c>
      <c r="DI6" s="83" t="str">
        <f t="shared" ref="DI6:DR6" si="10">IF(DI7="",NA(),DI7)</f>
        <v>-</v>
      </c>
      <c r="DJ6" s="83" t="str">
        <f t="shared" si="10"/>
        <v>-</v>
      </c>
      <c r="DK6" s="83" t="str">
        <f t="shared" si="10"/>
        <v>-</v>
      </c>
      <c r="DL6" s="83" t="str">
        <f t="shared" si="10"/>
        <v>-</v>
      </c>
      <c r="DM6" s="83">
        <f t="shared" si="10"/>
        <v>4.16</v>
      </c>
      <c r="DN6" s="83" t="str">
        <f t="shared" si="10"/>
        <v>-</v>
      </c>
      <c r="DO6" s="83" t="str">
        <f t="shared" si="10"/>
        <v>-</v>
      </c>
      <c r="DP6" s="83" t="str">
        <f t="shared" si="10"/>
        <v>-</v>
      </c>
      <c r="DQ6" s="83" t="str">
        <f t="shared" si="10"/>
        <v>-</v>
      </c>
      <c r="DR6" s="83">
        <f t="shared" si="10"/>
        <v>27.57</v>
      </c>
      <c r="DS6" s="75" t="str">
        <f>IF(DS7="","",IF(DS7="-","【-】","【"&amp;SUBSTITUTE(TEXT(DS7,"#,##0.00"),"-","△")&amp;"】"))</f>
        <v>【26.38】</v>
      </c>
      <c r="DT6" s="83" t="str">
        <f t="shared" ref="DT6:EC6" si="11">IF(DT7="",NA(),DT7)</f>
        <v>-</v>
      </c>
      <c r="DU6" s="83" t="str">
        <f t="shared" si="11"/>
        <v>-</v>
      </c>
      <c r="DV6" s="83" t="str">
        <f t="shared" si="11"/>
        <v>-</v>
      </c>
      <c r="DW6" s="83" t="str">
        <f t="shared" si="11"/>
        <v>-</v>
      </c>
      <c r="DX6" s="83" t="str">
        <f t="shared" si="11"/>
        <v>-</v>
      </c>
      <c r="DY6" s="83" t="str">
        <f t="shared" si="11"/>
        <v>-</v>
      </c>
      <c r="DZ6" s="83" t="str">
        <f t="shared" si="11"/>
        <v>-</v>
      </c>
      <c r="EA6" s="83" t="str">
        <f t="shared" si="11"/>
        <v>-</v>
      </c>
      <c r="EB6" s="83" t="str">
        <f t="shared" si="11"/>
        <v>-</v>
      </c>
      <c r="EC6" s="83" t="str">
        <f t="shared" si="11"/>
        <v>-</v>
      </c>
      <c r="ED6" s="75" t="str">
        <f>IF(ED7="","",IF(ED7="-","【-】","【"&amp;SUBSTITUTE(TEXT(ED7,"#,##0.00"),"-","△")&amp;"】"))</f>
        <v>【-】</v>
      </c>
      <c r="EE6" s="83" t="str">
        <f t="shared" ref="EE6:EN6" si="12">IF(EE7="",NA(),EE7)</f>
        <v>-</v>
      </c>
      <c r="EF6" s="83" t="str">
        <f t="shared" si="12"/>
        <v>-</v>
      </c>
      <c r="EG6" s="83" t="str">
        <f t="shared" si="12"/>
        <v>-</v>
      </c>
      <c r="EH6" s="83" t="str">
        <f t="shared" si="12"/>
        <v>-</v>
      </c>
      <c r="EI6" s="83" t="str">
        <f t="shared" si="12"/>
        <v>-</v>
      </c>
      <c r="EJ6" s="83" t="str">
        <f t="shared" si="12"/>
        <v>-</v>
      </c>
      <c r="EK6" s="83" t="str">
        <f t="shared" si="12"/>
        <v>-</v>
      </c>
      <c r="EL6" s="83" t="str">
        <f t="shared" si="12"/>
        <v>-</v>
      </c>
      <c r="EM6" s="83" t="str">
        <f t="shared" si="12"/>
        <v>-</v>
      </c>
      <c r="EN6" s="83" t="str">
        <f t="shared" si="12"/>
        <v>-</v>
      </c>
      <c r="EO6" s="75" t="str">
        <f>IF(EO7="","",IF(EO7="-","【-】","【"&amp;SUBSTITUTE(TEXT(EO7,"#,##0.00"),"-","△")&amp;"】"))</f>
        <v>【-】</v>
      </c>
    </row>
    <row r="7" spans="1:148" s="61" customFormat="1">
      <c r="A7" s="62"/>
      <c r="B7" s="68">
        <v>2024</v>
      </c>
      <c r="C7" s="68">
        <v>35246</v>
      </c>
      <c r="D7" s="68">
        <v>46</v>
      </c>
      <c r="E7" s="68">
        <v>18</v>
      </c>
      <c r="F7" s="68">
        <v>0</v>
      </c>
      <c r="G7" s="68">
        <v>0</v>
      </c>
      <c r="H7" s="68" t="s">
        <v>96</v>
      </c>
      <c r="I7" s="68" t="s">
        <v>97</v>
      </c>
      <c r="J7" s="68" t="s">
        <v>98</v>
      </c>
      <c r="K7" s="68" t="s">
        <v>99</v>
      </c>
      <c r="L7" s="68" t="s">
        <v>100</v>
      </c>
      <c r="M7" s="68" t="s">
        <v>101</v>
      </c>
      <c r="N7" s="76" t="s">
        <v>102</v>
      </c>
      <c r="O7" s="76">
        <v>47.11</v>
      </c>
      <c r="P7" s="76">
        <v>8.44</v>
      </c>
      <c r="Q7" s="76">
        <v>100</v>
      </c>
      <c r="R7" s="76">
        <v>4970</v>
      </c>
      <c r="S7" s="76">
        <v>10603</v>
      </c>
      <c r="T7" s="76">
        <v>300.02999999999997</v>
      </c>
      <c r="U7" s="76">
        <v>35.340000000000003</v>
      </c>
      <c r="V7" s="76">
        <v>886</v>
      </c>
      <c r="W7" s="76">
        <v>2.9</v>
      </c>
      <c r="X7" s="76">
        <v>305.52</v>
      </c>
      <c r="Y7" s="76" t="s">
        <v>102</v>
      </c>
      <c r="Z7" s="76" t="s">
        <v>102</v>
      </c>
      <c r="AA7" s="76" t="s">
        <v>102</v>
      </c>
      <c r="AB7" s="76" t="s">
        <v>102</v>
      </c>
      <c r="AC7" s="76">
        <v>129.97</v>
      </c>
      <c r="AD7" s="76" t="s">
        <v>102</v>
      </c>
      <c r="AE7" s="76" t="s">
        <v>102</v>
      </c>
      <c r="AF7" s="76" t="s">
        <v>102</v>
      </c>
      <c r="AG7" s="76" t="s">
        <v>102</v>
      </c>
      <c r="AH7" s="76">
        <v>99.24</v>
      </c>
      <c r="AI7" s="76">
        <v>100.06</v>
      </c>
      <c r="AJ7" s="76" t="s">
        <v>102</v>
      </c>
      <c r="AK7" s="76" t="s">
        <v>102</v>
      </c>
      <c r="AL7" s="76" t="s">
        <v>102</v>
      </c>
      <c r="AM7" s="76" t="s">
        <v>102</v>
      </c>
      <c r="AN7" s="76">
        <v>0</v>
      </c>
      <c r="AO7" s="76" t="s">
        <v>102</v>
      </c>
      <c r="AP7" s="76" t="s">
        <v>102</v>
      </c>
      <c r="AQ7" s="76" t="s">
        <v>102</v>
      </c>
      <c r="AR7" s="76" t="s">
        <v>102</v>
      </c>
      <c r="AS7" s="76">
        <v>89.91</v>
      </c>
      <c r="AT7" s="76">
        <v>84.61</v>
      </c>
      <c r="AU7" s="76" t="s">
        <v>102</v>
      </c>
      <c r="AV7" s="76" t="s">
        <v>102</v>
      </c>
      <c r="AW7" s="76" t="s">
        <v>102</v>
      </c>
      <c r="AX7" s="76" t="s">
        <v>102</v>
      </c>
      <c r="AY7" s="76">
        <v>295.55</v>
      </c>
      <c r="AZ7" s="76" t="s">
        <v>102</v>
      </c>
      <c r="BA7" s="76" t="s">
        <v>102</v>
      </c>
      <c r="BB7" s="76" t="s">
        <v>102</v>
      </c>
      <c r="BC7" s="76" t="s">
        <v>102</v>
      </c>
      <c r="BD7" s="76">
        <v>103.61</v>
      </c>
      <c r="BE7" s="76">
        <v>106.63</v>
      </c>
      <c r="BF7" s="76" t="s">
        <v>102</v>
      </c>
      <c r="BG7" s="76" t="s">
        <v>102</v>
      </c>
      <c r="BH7" s="76" t="s">
        <v>102</v>
      </c>
      <c r="BI7" s="76" t="s">
        <v>102</v>
      </c>
      <c r="BJ7" s="76">
        <v>723.05</v>
      </c>
      <c r="BK7" s="76" t="s">
        <v>102</v>
      </c>
      <c r="BL7" s="76" t="s">
        <v>102</v>
      </c>
      <c r="BM7" s="76" t="s">
        <v>102</v>
      </c>
      <c r="BN7" s="76" t="s">
        <v>102</v>
      </c>
      <c r="BO7" s="76">
        <v>368.83</v>
      </c>
      <c r="BP7" s="76">
        <v>386.06</v>
      </c>
      <c r="BQ7" s="76" t="s">
        <v>102</v>
      </c>
      <c r="BR7" s="76" t="s">
        <v>102</v>
      </c>
      <c r="BS7" s="76" t="s">
        <v>102</v>
      </c>
      <c r="BT7" s="76" t="s">
        <v>102</v>
      </c>
      <c r="BU7" s="76">
        <v>100.01</v>
      </c>
      <c r="BV7" s="76" t="s">
        <v>102</v>
      </c>
      <c r="BW7" s="76" t="s">
        <v>102</v>
      </c>
      <c r="BX7" s="76" t="s">
        <v>102</v>
      </c>
      <c r="BY7" s="76" t="s">
        <v>102</v>
      </c>
      <c r="BZ7" s="76">
        <v>53.25</v>
      </c>
      <c r="CA7" s="76">
        <v>51.14</v>
      </c>
      <c r="CB7" s="76" t="s">
        <v>102</v>
      </c>
      <c r="CC7" s="76" t="s">
        <v>102</v>
      </c>
      <c r="CD7" s="76" t="s">
        <v>102</v>
      </c>
      <c r="CE7" s="76" t="s">
        <v>102</v>
      </c>
      <c r="CF7" s="76">
        <v>238.07</v>
      </c>
      <c r="CG7" s="76" t="s">
        <v>102</v>
      </c>
      <c r="CH7" s="76" t="s">
        <v>102</v>
      </c>
      <c r="CI7" s="76" t="s">
        <v>102</v>
      </c>
      <c r="CJ7" s="76" t="s">
        <v>102</v>
      </c>
      <c r="CK7" s="76">
        <v>325.45</v>
      </c>
      <c r="CL7" s="76">
        <v>329.31</v>
      </c>
      <c r="CM7" s="76" t="s">
        <v>102</v>
      </c>
      <c r="CN7" s="76" t="s">
        <v>102</v>
      </c>
      <c r="CO7" s="76" t="s">
        <v>102</v>
      </c>
      <c r="CP7" s="76" t="s">
        <v>102</v>
      </c>
      <c r="CQ7" s="76">
        <v>47.48</v>
      </c>
      <c r="CR7" s="76" t="s">
        <v>102</v>
      </c>
      <c r="CS7" s="76" t="s">
        <v>102</v>
      </c>
      <c r="CT7" s="76" t="s">
        <v>102</v>
      </c>
      <c r="CU7" s="76" t="s">
        <v>102</v>
      </c>
      <c r="CV7" s="76">
        <v>52.59</v>
      </c>
      <c r="CW7" s="76">
        <v>54.37</v>
      </c>
      <c r="CX7" s="76" t="s">
        <v>102</v>
      </c>
      <c r="CY7" s="76" t="s">
        <v>102</v>
      </c>
      <c r="CZ7" s="76" t="s">
        <v>102</v>
      </c>
      <c r="DA7" s="76" t="s">
        <v>102</v>
      </c>
      <c r="DB7" s="76">
        <v>100</v>
      </c>
      <c r="DC7" s="76" t="s">
        <v>102</v>
      </c>
      <c r="DD7" s="76" t="s">
        <v>102</v>
      </c>
      <c r="DE7" s="76" t="s">
        <v>102</v>
      </c>
      <c r="DF7" s="76" t="s">
        <v>102</v>
      </c>
      <c r="DG7" s="76">
        <v>87.02</v>
      </c>
      <c r="DH7" s="76">
        <v>84.89</v>
      </c>
      <c r="DI7" s="76" t="s">
        <v>102</v>
      </c>
      <c r="DJ7" s="76" t="s">
        <v>102</v>
      </c>
      <c r="DK7" s="76" t="s">
        <v>102</v>
      </c>
      <c r="DL7" s="76" t="s">
        <v>102</v>
      </c>
      <c r="DM7" s="76">
        <v>4.16</v>
      </c>
      <c r="DN7" s="76" t="s">
        <v>102</v>
      </c>
      <c r="DO7" s="76" t="s">
        <v>102</v>
      </c>
      <c r="DP7" s="76" t="s">
        <v>102</v>
      </c>
      <c r="DQ7" s="76" t="s">
        <v>102</v>
      </c>
      <c r="DR7" s="76">
        <v>27.57</v>
      </c>
      <c r="DS7" s="76">
        <v>26.38</v>
      </c>
      <c r="DT7" s="76" t="s">
        <v>102</v>
      </c>
      <c r="DU7" s="76" t="s">
        <v>102</v>
      </c>
      <c r="DV7" s="76" t="s">
        <v>102</v>
      </c>
      <c r="DW7" s="76" t="s">
        <v>102</v>
      </c>
      <c r="DX7" s="76" t="s">
        <v>102</v>
      </c>
      <c r="DY7" s="76" t="s">
        <v>102</v>
      </c>
      <c r="DZ7" s="76" t="s">
        <v>102</v>
      </c>
      <c r="EA7" s="76" t="s">
        <v>102</v>
      </c>
      <c r="EB7" s="76" t="s">
        <v>102</v>
      </c>
      <c r="EC7" s="76" t="s">
        <v>102</v>
      </c>
      <c r="ED7" s="76" t="s">
        <v>102</v>
      </c>
      <c r="EE7" s="76" t="s">
        <v>102</v>
      </c>
      <c r="EF7" s="76" t="s">
        <v>102</v>
      </c>
      <c r="EG7" s="76" t="s">
        <v>102</v>
      </c>
      <c r="EH7" s="76" t="s">
        <v>102</v>
      </c>
      <c r="EI7" s="76" t="s">
        <v>102</v>
      </c>
      <c r="EJ7" s="76" t="s">
        <v>102</v>
      </c>
      <c r="EK7" s="76" t="s">
        <v>102</v>
      </c>
      <c r="EL7" s="76" t="s">
        <v>102</v>
      </c>
      <c r="EM7" s="76" t="s">
        <v>102</v>
      </c>
      <c r="EN7" s="76" t="s">
        <v>102</v>
      </c>
      <c r="EO7" s="76" t="s">
        <v>102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2026-01-22T00:22:38Z</cp:lastPrinted>
  <dcterms:created xsi:type="dcterms:W3CDTF">2025-12-23T06:29:05Z</dcterms:created>
  <dcterms:modified xsi:type="dcterms:W3CDTF">2026-02-05T06:37:56Z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2026-02-05T06:37:56Z</vt:filetime>
  </property>
</Properties>
</file>