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3 財政状況資料集作成（2回目）\05 公表\02 1回目＋2回目\"/>
    </mc:Choice>
  </mc:AlternateContent>
  <bookViews>
    <workbookView xWindow="0" yWindow="0" windowWidth="23040" windowHeight="861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M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<sst xmlns="http://schemas.openxmlformats.org/spreadsheetml/2006/main" count="1156" uniqueCount="554">
  <si>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</si>
  <si>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</si>
  <si>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</si>
  <si>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</si>
  <si>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</si>
  <si>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</si>
  <si>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</si>
  <si>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</si>
  <si>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</si>
  <si>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</si>
  <si>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</si>
  <si>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</si>
  <si>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</si>
  <si>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</si>
  <si>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</si>
  <si>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</si>
  <si>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</si>
  <si>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</si>
  <si>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</si>
  <si>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</si>
  <si>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</si>
  <si>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</si>
  <si>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</si>
  <si>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</si>
  <si>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</si>
  <si>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</si>
  <si>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</si>
  <si>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</si>
  <si>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</si>
  <si>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</si>
  <si>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</si>
  <si>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</si>
  <si>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</si>
  <si>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</si>
  <si>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</si>
  <si>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</si>
  <si>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</si>
  <si>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</si>
  <si>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</si>
  <si>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</si>
  <si>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</si>
  <si>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</si>
  <si>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</si>
  <si>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</si>
  <si>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</si>
  <si>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</si>
  <si>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</si>
  <si>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</si>
  <si>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</si>
  <si>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</si>
  <si>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</si>
  <si>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</si>
  <si>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</si>
  <si>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</si>
  <si>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</si>
  <si>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</si>
  <si>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</si>
  <si>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</si>
  <si>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</si>
  <si>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</si>
  <si>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</si>
  <si>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</si>
  <si>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</si>
  <si>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</si>
  <si>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山振</t>
    <rPh sb="0" eb="1">
      <t>ヤマ</t>
    </rPh>
    <rPh sb="1" eb="2">
      <t>フ</t>
    </rPh>
    <phoneticPr fontId="33"/>
  </si>
  <si>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</si>
  <si>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</si>
  <si>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</si>
  <si>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</si>
  <si>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</si>
  <si>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</si>
  <si>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</si>
  <si>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</si>
  <si>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</si>
  <si>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</si>
  <si>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</si>
  <si>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</si>
  <si>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</si>
  <si>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</si>
  <si>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</si>
  <si>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</si>
  <si>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</si>
  <si>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</si>
  <si>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</si>
  <si>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</si>
  <si>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</si>
  <si>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</si>
  <si>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</si>
  <si>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</si>
  <si>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</si>
  <si>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</si>
  <si>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</si>
  <si>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</si>
  <si>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</si>
  <si>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</si>
  <si>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</si>
  <si>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</si>
  <si>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</si>
  <si>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</si>
  <si>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</si>
  <si>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</si>
  <si>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</si>
  <si>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</si>
  <si>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</si>
  <si>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</si>
  <si>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</si>
  <si>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</si>
  <si>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</si>
  <si>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</si>
  <si>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</si>
  <si>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二戸地区広域行政事務組合（介護保険特別会計）</t>
    <rPh sb="0" eb="2">
      <t>ニノヘ</t>
    </rPh>
    <rPh sb="2" eb="4">
      <t>チク</t>
    </rPh>
    <rPh sb="4" eb="6">
      <t>コウイキ</t>
    </rPh>
    <rPh sb="6" eb="8">
      <t>ギョウセイ</t>
    </rPh>
    <rPh sb="8" eb="10">
      <t>ジム</t>
    </rPh>
    <rPh sb="10" eb="12">
      <t>クミアイ</t>
    </rPh>
    <rPh sb="13" eb="15">
      <t>カイゴ</t>
    </rPh>
    <rPh sb="15" eb="17">
      <t>ホケン</t>
    </rPh>
    <rPh sb="17" eb="19">
      <t>トクベツ</t>
    </rPh>
    <rPh sb="19" eb="21">
      <t>カイケイ</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</si>
  <si>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</si>
  <si>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</si>
  <si>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</si>
  <si>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</si>
  <si>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</si>
  <si>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</si>
  <si>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</si>
  <si>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</si>
  <si>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</si>
  <si>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</si>
  <si>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</si>
  <si>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</si>
  <si>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</si>
  <si>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</si>
  <si>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</si>
  <si>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</si>
  <si>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</si>
  <si>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</si>
  <si>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</si>
  <si>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</si>
  <si>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</si>
  <si>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</si>
  <si>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</si>
  <si>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</si>
  <si>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</si>
  <si>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</si>
  <si>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</si>
  <si>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</si>
  <si>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標準財政規模</t>
    <rPh sb="0" eb="2">
      <t>ヒョウジュン</t>
    </rPh>
    <rPh sb="2" eb="4">
      <t>ザイセイ</t>
    </rPh>
    <rPh sb="4" eb="6">
      <t>キボ</t>
    </rPh>
    <phoneticPr fontId="33"/>
  </si>
  <si>
    <t>岩手県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</si>
  <si>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</si>
  <si>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</si>
  <si>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Ⅲ－０</t>
  </si>
  <si>
    <t>　投資・出資金・貸付金</t>
  </si>
  <si>
    <t>　　事業所税</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</si>
  <si>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</si>
  <si>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</si>
  <si>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</si>
  <si>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</si>
  <si>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</si>
  <si>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</si>
  <si>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</si>
  <si>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</si>
  <si>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</si>
  <si>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</si>
  <si>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岩手県後期高齢者医療広域連合（後期高齢者医療特別会計）</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</si>
  <si>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</si>
  <si>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</si>
  <si>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</si>
  <si>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結愛サービス公社</t>
    <rPh sb="0" eb="1">
      <t>ユ</t>
    </rPh>
    <rPh sb="1" eb="2">
      <t>アイ</t>
    </rPh>
    <rPh sb="6" eb="8">
      <t>コウシャ</t>
    </rPh>
    <phoneticPr fontId="33"/>
  </si>
  <si>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</si>
  <si>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</si>
  <si>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</si>
  <si>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</si>
  <si>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一戸町</t>
  </si>
  <si>
    <t>地方交付税種地</t>
    <rPh sb="0" eb="2">
      <t>チホウ</t>
    </rPh>
    <rPh sb="2" eb="5">
      <t>コウフゼイ</t>
    </rPh>
    <rPh sb="5" eb="6">
      <t>シュ</t>
    </rPh>
    <rPh sb="6" eb="7">
      <t>チ</t>
    </rPh>
    <phoneticPr fontId="33"/>
  </si>
  <si>
    <t>2-1</t>
  </si>
  <si>
    <t>会計名</t>
    <rPh sb="0" eb="2">
      <t>カイケイ</t>
    </rPh>
    <rPh sb="2" eb="3">
      <t>メイ</t>
    </rPh>
    <phoneticPr fontId="33"/>
  </si>
  <si>
    <t>(Ｅ)</t>
  </si>
  <si>
    <t>歳入歳出差引</t>
  </si>
  <si>
    <t>　　(※1)</t>
  </si>
  <si>
    <t>個別生活排水処理事業特別会計</t>
  </si>
  <si>
    <t>首都</t>
    <rPh sb="0" eb="2">
      <t>シュト</t>
    </rPh>
    <phoneticPr fontId="33"/>
  </si>
  <si>
    <t>翌年度に繰越すべき財源</t>
  </si>
  <si>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</si>
  <si>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</si>
  <si>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</si>
  <si>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</si>
  <si>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</si>
  <si>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</si>
  <si>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</si>
  <si>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</si>
  <si>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</si>
  <si>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</si>
  <si>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</si>
  <si>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</si>
  <si>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</si>
  <si>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</si>
  <si>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</si>
  <si>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</si>
  <si>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</si>
  <si>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</si>
  <si>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</si>
  <si>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</si>
  <si>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-11.0</t>
  </si>
  <si>
    <t>資金不足
比率</t>
    <rPh sb="0" eb="2">
      <t>シキン</t>
    </rPh>
    <rPh sb="2" eb="4">
      <t>フソク</t>
    </rPh>
    <rPh sb="5" eb="7">
      <t>ヒリツ</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</si>
  <si>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</si>
  <si>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</si>
  <si>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</si>
  <si>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</si>
  <si>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</si>
  <si>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</si>
  <si>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</si>
  <si>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</si>
  <si>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</si>
  <si>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</si>
  <si>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</si>
  <si>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</si>
  <si>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</si>
  <si>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</si>
  <si>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-2.4</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</si>
  <si>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</si>
  <si>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</si>
  <si>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</si>
  <si>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</si>
  <si>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</si>
  <si>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</si>
  <si>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</si>
  <si>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</si>
  <si>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</si>
  <si>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</si>
  <si>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</si>
  <si>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</si>
  <si>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</si>
  <si>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</si>
  <si>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</si>
  <si>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</si>
  <si>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</si>
  <si>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</si>
  <si>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</si>
  <si>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</si>
  <si>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</si>
  <si>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</si>
  <si>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</si>
  <si>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</si>
  <si>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</si>
  <si>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</si>
  <si>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</si>
  <si>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</si>
  <si>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</si>
  <si>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過疎地域持続的発展特別事業基金</t>
    <rPh sb="4" eb="7">
      <t>ジゾクテキ</t>
    </rPh>
    <rPh sb="7" eb="9">
      <t>ハッテン</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</si>
  <si>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</si>
  <si>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</si>
  <si>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</si>
  <si>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</si>
  <si>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</si>
  <si>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</si>
  <si>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</si>
  <si>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</si>
  <si>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</si>
  <si>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</si>
  <si>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</si>
  <si>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</si>
  <si>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</si>
  <si>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</si>
  <si>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</si>
  <si>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</si>
  <si>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</si>
  <si>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</si>
  <si>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</si>
  <si>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</si>
  <si>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</si>
  <si>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</si>
  <si>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</si>
  <si>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</si>
  <si>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</si>
  <si>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</si>
  <si>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</si>
  <si>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</si>
  <si>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</si>
  <si>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</si>
  <si>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</si>
  <si>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</si>
  <si>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</si>
  <si>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</si>
  <si>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</si>
  <si>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</si>
  <si>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</si>
  <si>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</si>
  <si>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</si>
  <si>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</si>
  <si>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</si>
  <si>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</si>
  <si>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</si>
  <si>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</si>
  <si>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</si>
  <si>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</si>
  <si>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</si>
  <si>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</si>
  <si>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</si>
  <si>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</si>
  <si>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</si>
  <si>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</si>
  <si>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</si>
  <si>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</si>
  <si>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</si>
  <si>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</si>
  <si>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33"/>
  </si>
  <si>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</si>
  <si>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</si>
  <si>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</si>
  <si>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</si>
  <si>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岩手県一戸町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</si>
  <si>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</si>
  <si>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</si>
  <si>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</si>
  <si>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</si>
  <si>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</si>
  <si>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</si>
  <si>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</si>
  <si>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</si>
  <si>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</si>
  <si>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</si>
  <si>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</si>
  <si>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</si>
  <si>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</si>
  <si>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</si>
  <si>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</si>
  <si>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</si>
  <si>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</si>
  <si>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</si>
  <si>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</si>
  <si>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</si>
  <si>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</si>
  <si>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</si>
  <si>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</si>
  <si>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</si>
  <si>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</si>
  <si>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</si>
  <si>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</si>
  <si>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</si>
  <si>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</si>
  <si>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</si>
  <si>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</si>
  <si>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</si>
  <si>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</si>
  <si>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</si>
  <si>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</si>
  <si>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</si>
  <si>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</si>
  <si>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</si>
  <si>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</si>
  <si>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</si>
  <si>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</si>
  <si>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</si>
  <si>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</si>
  <si>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</si>
  <si>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</si>
  <si>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</si>
  <si>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</si>
  <si>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</si>
  <si>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</si>
  <si>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</si>
  <si>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</si>
  <si>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</si>
  <si>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</si>
  <si>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</si>
  <si>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</si>
  <si>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</si>
  <si>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</si>
  <si>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</si>
  <si>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</si>
  <si>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</si>
  <si>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森林環境整備基金</t>
    <rPh sb="0" eb="2">
      <t>シンリン</t>
    </rPh>
    <rPh sb="2" eb="4">
      <t>カンキョウ</t>
    </rPh>
    <rPh sb="4" eb="6">
      <t>セイビ</t>
    </rPh>
    <rPh sb="6" eb="8">
      <t>キキン</t>
    </rPh>
    <phoneticPr fontId="5"/>
  </si>
  <si>
    <t>　地方特例交付金</t>
    <rPh sb="1" eb="3">
      <t>チホウ</t>
    </rPh>
    <phoneticPr fontId="33"/>
  </si>
  <si>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</si>
  <si>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</si>
  <si>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</si>
  <si>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</si>
  <si>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</si>
  <si>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</si>
  <si>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</si>
  <si>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</si>
  <si>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</si>
  <si>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</si>
  <si>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</si>
  <si>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</si>
  <si>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二戸地区広域行政事務組合（一般会計）</t>
    <rPh sb="0" eb="2">
      <t>ニノヘ</t>
    </rPh>
    <rPh sb="2" eb="4">
      <t>チク</t>
    </rPh>
    <rPh sb="4" eb="6">
      <t>コウイキ</t>
    </rPh>
    <rPh sb="6" eb="8">
      <t>ギョウセイ</t>
    </rPh>
    <rPh sb="8" eb="10">
      <t>ジム</t>
    </rPh>
    <rPh sb="10" eb="12">
      <t>クミアイ</t>
    </rPh>
    <rPh sb="13" eb="15">
      <t>イッパン</t>
    </rPh>
    <rPh sb="15" eb="17">
      <t>カイケイ</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</si>
  <si>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</si>
  <si>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</si>
  <si>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</si>
  <si>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</si>
  <si>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</si>
  <si>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</si>
  <si>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</si>
  <si>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</si>
  <si>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</si>
  <si>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</si>
  <si>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</si>
  <si>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</si>
  <si>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</si>
  <si>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</si>
  <si>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</si>
  <si>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</si>
  <si>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</si>
  <si>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</si>
  <si>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</si>
  <si>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</si>
  <si>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</si>
  <si>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</si>
  <si>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</si>
  <si>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</si>
  <si>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</si>
  <si>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</si>
  <si>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</si>
  <si>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</si>
  <si>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</si>
  <si>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</si>
  <si>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</si>
  <si>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</si>
  <si>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</si>
  <si>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</si>
  <si>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</si>
  <si>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</si>
  <si>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</si>
  <si>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</si>
  <si>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</si>
  <si>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</si>
  <si>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</si>
  <si>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</si>
  <si>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</si>
  <si>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</si>
  <si>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</si>
  <si>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</si>
  <si>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</si>
  <si>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</si>
  <si>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</si>
  <si>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</si>
  <si>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</si>
  <si>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</si>
  <si>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33"/>
  </si>
  <si>
    <t>保険給付費</t>
  </si>
  <si>
    <t>普通建設事業費</t>
  </si>
  <si>
    <t>　うち補助</t>
  </si>
  <si>
    <t>　うち単独</t>
  </si>
  <si>
    <t>実質公債費比率</t>
    <rPh sb="0" eb="2">
      <t>ジッシツ</t>
    </rPh>
    <rPh sb="2" eb="5">
      <t>コウサイヒ</t>
    </rPh>
    <rPh sb="5" eb="7">
      <t>ヒリツ</t>
    </rPh>
    <phoneticPr fontId="35"/>
  </si>
  <si>
    <t>一戸町社会福祉基金</t>
    <rPh sb="0" eb="3">
      <t>イチノヘマチ</t>
    </rPh>
    <rPh sb="3" eb="5">
      <t>シャカイ</t>
    </rPh>
    <rPh sb="5" eb="7">
      <t>フクシ</t>
    </rPh>
    <rPh sb="7" eb="9">
      <t>キキン</t>
    </rPh>
    <phoneticPr fontId="33"/>
  </si>
  <si>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</si>
  <si>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</si>
  <si>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</si>
  <si>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</si>
  <si>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</si>
  <si>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</si>
  <si>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</si>
  <si>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</si>
  <si>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</si>
  <si>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</si>
  <si>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</si>
  <si>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</si>
  <si>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</si>
  <si>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</si>
  <si>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</si>
  <si>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</si>
  <si>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</si>
  <si>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</si>
  <si>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</si>
  <si>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</si>
  <si>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</si>
  <si>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</si>
  <si>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</si>
  <si>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</si>
  <si>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</si>
  <si>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</si>
  <si>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国民健康保険事業勘定特別会計</t>
  </si>
  <si>
    <t>水道事業会計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</si>
  <si>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</si>
  <si>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</si>
  <si>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</si>
  <si>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</si>
  <si>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</si>
  <si>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</si>
  <si>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</si>
  <si>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</si>
  <si>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</si>
  <si>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</si>
  <si>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</si>
  <si>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</si>
  <si>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</si>
  <si>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</si>
  <si>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</si>
  <si>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</si>
  <si>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</si>
  <si>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</si>
  <si>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</si>
  <si>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</si>
  <si>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</si>
  <si>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</si>
  <si>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</si>
  <si>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</si>
  <si>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</si>
  <si>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</si>
  <si>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</si>
  <si>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</si>
  <si>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</si>
  <si>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</si>
  <si>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</si>
  <si>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</si>
  <si>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</si>
  <si>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</si>
  <si>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</si>
  <si>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</si>
  <si>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</si>
  <si>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</si>
  <si>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</si>
  <si>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</si>
  <si>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</si>
  <si>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</si>
  <si>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</si>
  <si>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</si>
  <si>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</si>
  <si>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</si>
  <si>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</si>
  <si>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</si>
  <si>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</si>
  <si>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</si>
  <si>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</si>
  <si>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</si>
  <si>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</si>
  <si>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</si>
  <si>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</si>
  <si>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</si>
  <si>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</si>
  <si>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</si>
  <si>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</si>
  <si>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</si>
  <si>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</si>
  <si>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</si>
  <si>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</si>
  <si>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</si>
  <si>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</si>
  <si>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0.07</t>
  </si>
  <si>
    <t>▲ 0.46</t>
  </si>
  <si>
    <t>その他会計（赤字）</t>
  </si>
  <si>
    <t>災害に強いまちづくり基金</t>
    <rPh sb="0" eb="2">
      <t>サイガイ</t>
    </rPh>
    <rPh sb="3" eb="4">
      <t>ツヨ</t>
    </rPh>
    <rPh sb="10" eb="12">
      <t>キキン</t>
    </rPh>
    <phoneticPr fontId="5"/>
  </si>
  <si>
    <t>公用公共用施設改修等基金</t>
  </si>
  <si>
    <t>地域づくり推進基金</t>
  </si>
  <si>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3"/>
  </si>
  <si>
    <t>一戸町民まちづくり公社</t>
    <rPh sb="0" eb="2">
      <t>イチノヘ</t>
    </rPh>
    <rPh sb="2" eb="4">
      <t>チョウミン</t>
    </rPh>
    <rPh sb="9" eb="11">
      <t>コウシャ</t>
    </rPh>
    <phoneticPr fontId="33"/>
  </si>
  <si>
    <t>一戸夢ファーム</t>
    <rPh sb="0" eb="2">
      <t>イチノヘ</t>
    </rPh>
    <rPh sb="2" eb="3">
      <t>ユメ</t>
    </rPh>
    <phoneticPr fontId="33"/>
  </si>
  <si>
    <t>奥中山高原</t>
    <rPh sb="0" eb="3">
      <t>オクナカヤマ</t>
    </rPh>
    <rPh sb="3" eb="5">
      <t>コウゲン</t>
    </rPh>
    <phoneticPr fontId="33"/>
  </si>
  <si>
    <t>小鳥谷診療所</t>
    <rPh sb="0" eb="3">
      <t>コズヤ</t>
    </rPh>
    <rPh sb="3" eb="6">
      <t>シンリョウジョ</t>
    </rPh>
    <phoneticPr fontId="33"/>
  </si>
  <si>
    <t>奥中山高原農協乳業</t>
    <rPh sb="0" eb="3">
      <t>オクナカヤマ</t>
    </rPh>
    <rPh sb="3" eb="5">
      <t>コウゲン</t>
    </rPh>
    <rPh sb="5" eb="7">
      <t>ノウキョウ</t>
    </rPh>
    <rPh sb="7" eb="9">
      <t>ニュウギョウ</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</si>
  <si>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</si>
  <si>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</si>
  <si>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xml:space="preserve">　将来負担比率は令和元年から減少傾向にある。主に償還終了に伴う公営企業債繰入見込額の減少及び基金の積み増しによる充当可能基金増加により、令和５年度の比率は前年度比3.6ポイント減少した。一方で、有形固定資産減価償却率は上昇傾向にあるため、計画的な資産の維持補修を行うとともに、老朽化した施設の除却等を進め、各種財政指標を意識した財政運営を行う必要がある。
</t>
    <rPh sb="8" eb="10">
      <t>レイワ</t>
    </rPh>
    <rPh sb="10" eb="12">
      <t>ガンネン</t>
    </rPh>
    <rPh sb="14" eb="18">
      <t>ゲ</t>
    </rPh>
    <rPh sb="68" eb="70">
      <t>レイワ</t>
    </rPh>
    <rPh sb="71" eb="73">
      <t>ネンド</t>
    </rPh>
    <rPh sb="79" eb="80">
      <t>ド</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</si>
  <si>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</si>
  <si>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</si>
  <si>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</si>
  <si>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</si>
  <si>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</si>
  <si>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</si>
  <si>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実質公債費比率は、令和元年度から減少傾向であり、前年度から１ポイント減少し、類似団体より3.6ポイント低くなっている。これは、過去に借り入れた高金利の起債の完済や償還が進んだこと等に伴い、当該比率が減少したものである。一方、将来負担比率は前年より3.6ポイント減少し、類似団体より10.5ポイント上回った。地方債償還財源確保のため交付税措置の高いものに絞って借入を行っているため、将来負担額は減少傾向にある。今後も有利な起債の活用や償還額を大きく超えないよう借入を平準化し、類似団体に近づくよう将来負担比率の低減に努める。</t>
    <rPh sb="12" eb="13">
      <t>ガン</t>
    </rPh>
    <rPh sb="27" eb="28">
      <t>ド</t>
    </rPh>
    <rPh sb="64" eb="66">
      <t>カコ</t>
    </rPh>
    <rPh sb="67" eb="68">
      <t>カ</t>
    </rPh>
    <rPh sb="69" eb="70">
      <t>イ</t>
    </rPh>
    <rPh sb="72" eb="75">
      <t>コウキンリ</t>
    </rPh>
    <rPh sb="76" eb="78">
      <t>キサイ</t>
    </rPh>
    <rPh sb="79" eb="81">
      <t>カンサイ</t>
    </rPh>
    <rPh sb="82" eb="84">
      <t>ショウカン</t>
    </rPh>
    <rPh sb="85" eb="86">
      <t>スス</t>
    </rPh>
    <rPh sb="90" eb="91">
      <t>ナド</t>
    </rPh>
    <rPh sb="131" eb="133">
      <t>ゲンショウ</t>
    </rPh>
    <rPh sb="238" eb="242">
      <t>ルイジ</t>
    </rPh>
    <rPh sb="243" eb="244">
      <t>チカ</t>
    </rPh>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</si>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</sst>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9945-4A49-8454-BB871F3BE3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94647</c:v>
                </c:pt>
                <c:pt idx="1">
                  <c:v>118618</c:v>
                </c:pt>
                <c:pt idx="2">
                  <c:v>135989</c:v>
                </c:pt>
                <c:pt idx="3">
                  <c:v>98499</c:v>
                </c:pt>
                <c:pt idx="4">
                  <c:v>102137</c:v>
                </c:pt>
              </c:numCache>
            </c:numRef>
          </c:val>
          <c:smooth val="0"/>
          <c:extLst>
            <c:ext xmlns:c16="http://schemas.microsoft.com/office/drawing/2014/chart" uri="{C3380CC4-5D6E-409C-BE32-E72D297353CC}">
              <c16:uniqueId val="{00000001-9945-4A49-8454-BB871F3BE3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5.32</c:v>
                </c:pt>
                <c:pt idx="1">
                  <c:v>4.57</c:v>
                </c:pt>
                <c:pt idx="2">
                  <c:v>4.67</c:v>
                </c:pt>
                <c:pt idx="3">
                  <c:v>5.43</c:v>
                </c:pt>
                <c:pt idx="4">
                  <c:v>6.49</c:v>
                </c:pt>
              </c:numCache>
            </c:numRef>
          </c:val>
          <c:extLst>
            <c:ext xmlns:c16="http://schemas.microsoft.com/office/drawing/2014/chart" uri="{C3380CC4-5D6E-409C-BE32-E72D297353CC}">
              <c16:uniqueId val="{00000000-9110-42C4-A0F3-14B59E8358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25.89</c:v>
                </c:pt>
                <c:pt idx="1">
                  <c:v>25.14</c:v>
                </c:pt>
                <c:pt idx="2">
                  <c:v>28.55</c:v>
                </c:pt>
                <c:pt idx="3">
                  <c:v>29.56</c:v>
                </c:pt>
                <c:pt idx="4">
                  <c:v>30.01</c:v>
                </c:pt>
              </c:numCache>
            </c:numRef>
          </c:val>
          <c:extLst>
            <c:ext xmlns:c16="http://schemas.microsoft.com/office/drawing/2014/chart" uri="{C3380CC4-5D6E-409C-BE32-E72D297353CC}">
              <c16:uniqueId val="{00000001-9110-42C4-A0F3-14B59E83587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c:v>
                </c:pt>
                <c:pt idx="1">
                  <c:v>-0.59</c:v>
                </c:pt>
                <c:pt idx="2">
                  <c:v>5.03</c:v>
                </c:pt>
                <c:pt idx="3">
                  <c:v>-7.0000000000000007E-2</c:v>
                </c:pt>
                <c:pt idx="4">
                  <c:v>1.1200000000000001</c:v>
                </c:pt>
              </c:numCache>
            </c:numRef>
          </c:val>
          <c:smooth val="0"/>
          <c:extLst>
            <c:ext xmlns:c16="http://schemas.microsoft.com/office/drawing/2014/chart" uri="{C3380CC4-5D6E-409C-BE32-E72D297353CC}">
              <c16:uniqueId val="{00000002-9110-42C4-A0F3-14B59E83587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3D-4395-A818-A13DD9A7A2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3D-4395-A818-A13DD9A7A25D}"/>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33D-4395-A818-A13DD9A7A2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3D-4395-A818-A13DD9A7A25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33D-4395-A818-A13DD9A7A25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c:ext xmlns:c16="http://schemas.microsoft.com/office/drawing/2014/chart" uri="{C3380CC4-5D6E-409C-BE32-E72D297353CC}">
              <c16:uniqueId val="{00000005-033D-4395-A818-A13DD9A7A25D}"/>
            </c:ext>
          </c:extLst>
        </c:ser>
        <c:ser>
          <c:idx val="6"/>
          <c:order val="6"/>
          <c:tx>
            <c:strRef>
              <c:f>データシート!$A$33</c:f>
              <c:strCache>
                <c:ptCount val="1"/>
                <c:pt idx="0">
                  <c:v>個別生活排水処理事業特別会計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033D-4395-A818-A13DD9A7A25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0.46</c:v>
                </c:pt>
                <c:pt idx="1">
                  <c:v>#N/A</c:v>
                </c:pt>
                <c:pt idx="2">
                  <c:v>#N/A</c:v>
                </c:pt>
                <c:pt idx="3">
                  <c:v>0.3</c:v>
                </c:pt>
                <c:pt idx="4">
                  <c:v>#N/A</c:v>
                </c:pt>
                <c:pt idx="5">
                  <c:v>1.2</c:v>
                </c:pt>
                <c:pt idx="6">
                  <c:v>#N/A</c:v>
                </c:pt>
                <c:pt idx="7">
                  <c:v>0.91</c:v>
                </c:pt>
                <c:pt idx="8">
                  <c:v>#N/A</c:v>
                </c:pt>
                <c:pt idx="9">
                  <c:v>0.89</c:v>
                </c:pt>
              </c:numCache>
            </c:numRef>
          </c:val>
          <c:extLst>
            <c:ext xmlns:c16="http://schemas.microsoft.com/office/drawing/2014/chart" uri="{C3380CC4-5D6E-409C-BE32-E72D297353CC}">
              <c16:uniqueId val="{00000007-033D-4395-A818-A13DD9A7A2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5.31</c:v>
                </c:pt>
                <c:pt idx="2">
                  <c:v>#N/A</c:v>
                </c:pt>
                <c:pt idx="3">
                  <c:v>5.0999999999999996</c:v>
                </c:pt>
                <c:pt idx="4">
                  <c:v>#N/A</c:v>
                </c:pt>
                <c:pt idx="5">
                  <c:v>4.6399999999999997</c:v>
                </c:pt>
                <c:pt idx="6">
                  <c:v>#N/A</c:v>
                </c:pt>
                <c:pt idx="7">
                  <c:v>5.43</c:v>
                </c:pt>
                <c:pt idx="8">
                  <c:v>#N/A</c:v>
                </c:pt>
                <c:pt idx="9">
                  <c:v>6.49</c:v>
                </c:pt>
              </c:numCache>
            </c:numRef>
          </c:val>
          <c:extLst>
            <c:ext xmlns:c16="http://schemas.microsoft.com/office/drawing/2014/chart" uri="{C3380CC4-5D6E-409C-BE32-E72D297353CC}">
              <c16:uniqueId val="{00000008-033D-4395-A818-A13DD9A7A2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11.46</c:v>
                </c:pt>
                <c:pt idx="2">
                  <c:v>#N/A</c:v>
                </c:pt>
                <c:pt idx="3">
                  <c:v>10.119999999999999</c:v>
                </c:pt>
                <c:pt idx="4">
                  <c:v>#N/A</c:v>
                </c:pt>
                <c:pt idx="5">
                  <c:v>10.26</c:v>
                </c:pt>
                <c:pt idx="6">
                  <c:v>#N/A</c:v>
                </c:pt>
                <c:pt idx="7">
                  <c:v>9.39</c:v>
                </c:pt>
                <c:pt idx="8">
                  <c:v>#N/A</c:v>
                </c:pt>
                <c:pt idx="9">
                  <c:v>9.9</c:v>
                </c:pt>
              </c:numCache>
            </c:numRef>
          </c:val>
          <c:extLst>
            <c:ext xmlns:c16="http://schemas.microsoft.com/office/drawing/2014/chart" uri="{C3380CC4-5D6E-409C-BE32-E72D297353CC}">
              <c16:uniqueId val="{00000009-033D-4395-A818-A13DD9A7A25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903</c:v>
                </c:pt>
                <c:pt idx="5">
                  <c:v>858</c:v>
                </c:pt>
                <c:pt idx="8">
                  <c:v>804</c:v>
                </c:pt>
                <c:pt idx="11">
                  <c:v>784</c:v>
                </c:pt>
                <c:pt idx="14">
                  <c:v>744</c:v>
                </c:pt>
              </c:numCache>
            </c:numRef>
          </c:val>
          <c:extLst>
            <c:ext xmlns:c16="http://schemas.microsoft.com/office/drawing/2014/chart" uri="{C3380CC4-5D6E-409C-BE32-E72D297353CC}">
              <c16:uniqueId val="{00000000-CCF6-4879-B69C-C0C13103AC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F6-4879-B69C-C0C13103AC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14</c:v>
                </c:pt>
                <c:pt idx="9">
                  <c:v>2</c:v>
                </c:pt>
                <c:pt idx="12">
                  <c:v>1</c:v>
                </c:pt>
              </c:numCache>
            </c:numRef>
          </c:val>
          <c:extLst>
            <c:ext xmlns:c16="http://schemas.microsoft.com/office/drawing/2014/chart" uri="{C3380CC4-5D6E-409C-BE32-E72D297353CC}">
              <c16:uniqueId val="{00000002-CCF6-4879-B69C-C0C13103AC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32</c:v>
                </c:pt>
                <c:pt idx="6">
                  <c:v>30</c:v>
                </c:pt>
                <c:pt idx="9">
                  <c:v>29</c:v>
                </c:pt>
                <c:pt idx="12">
                  <c:v>30</c:v>
                </c:pt>
              </c:numCache>
            </c:numRef>
          </c:val>
          <c:extLst>
            <c:ext xmlns:c16="http://schemas.microsoft.com/office/drawing/2014/chart" uri="{C3380CC4-5D6E-409C-BE32-E72D297353CC}">
              <c16:uniqueId val="{00000003-CCF6-4879-B69C-C0C13103AC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244</c:v>
                </c:pt>
                <c:pt idx="3">
                  <c:v>231</c:v>
                </c:pt>
                <c:pt idx="6">
                  <c:v>231</c:v>
                </c:pt>
                <c:pt idx="9">
                  <c:v>222</c:v>
                </c:pt>
                <c:pt idx="12">
                  <c:v>214</c:v>
                </c:pt>
              </c:numCache>
            </c:numRef>
          </c:val>
          <c:extLst>
            <c:ext xmlns:c16="http://schemas.microsoft.com/office/drawing/2014/chart" uri="{C3380CC4-5D6E-409C-BE32-E72D297353CC}">
              <c16:uniqueId val="{00000004-CCF6-4879-B69C-C0C13103AC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F6-4879-B69C-C0C13103AC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F6-4879-B69C-C0C13103AC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983</c:v>
                </c:pt>
                <c:pt idx="3">
                  <c:v>947</c:v>
                </c:pt>
                <c:pt idx="6">
                  <c:v>834</c:v>
                </c:pt>
                <c:pt idx="9">
                  <c:v>790</c:v>
                </c:pt>
                <c:pt idx="12">
                  <c:v>741</c:v>
                </c:pt>
              </c:numCache>
            </c:numRef>
          </c:val>
          <c:extLst>
            <c:ext xmlns:c16="http://schemas.microsoft.com/office/drawing/2014/chart" uri="{C3380CC4-5D6E-409C-BE32-E72D297353CC}">
              <c16:uniqueId val="{00000007-CCF6-4879-B69C-C0C13103ACE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371</c:v>
                </c:pt>
                <c:pt idx="2">
                  <c:v>#N/A</c:v>
                </c:pt>
                <c:pt idx="3">
                  <c:v>#N/A</c:v>
                </c:pt>
                <c:pt idx="4">
                  <c:v>367</c:v>
                </c:pt>
                <c:pt idx="5">
                  <c:v>#N/A</c:v>
                </c:pt>
                <c:pt idx="6">
                  <c:v>#N/A</c:v>
                </c:pt>
                <c:pt idx="7">
                  <c:v>305</c:v>
                </c:pt>
                <c:pt idx="8">
                  <c:v>#N/A</c:v>
                </c:pt>
                <c:pt idx="9">
                  <c:v>#N/A</c:v>
                </c:pt>
                <c:pt idx="10">
                  <c:v>259</c:v>
                </c:pt>
                <c:pt idx="11">
                  <c:v>#N/A</c:v>
                </c:pt>
                <c:pt idx="12">
                  <c:v>#N/A</c:v>
                </c:pt>
                <c:pt idx="13">
                  <c:v>242</c:v>
                </c:pt>
                <c:pt idx="14">
                  <c:v>#N/A</c:v>
                </c:pt>
              </c:numCache>
            </c:numRef>
          </c:val>
          <c:smooth val="0"/>
          <c:extLst>
            <c:ext xmlns:c16="http://schemas.microsoft.com/office/drawing/2014/chart" uri="{C3380CC4-5D6E-409C-BE32-E72D297353CC}">
              <c16:uniqueId val="{00000008-CCF6-4879-B69C-C0C13103ACE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7507</c:v>
                </c:pt>
                <c:pt idx="5">
                  <c:v>7574</c:v>
                </c:pt>
                <c:pt idx="8">
                  <c:v>7422</c:v>
                </c:pt>
                <c:pt idx="11">
                  <c:v>7213</c:v>
                </c:pt>
                <c:pt idx="14">
                  <c:v>7197</c:v>
                </c:pt>
              </c:numCache>
            </c:numRef>
          </c:val>
          <c:extLst>
            <c:ext xmlns:c16="http://schemas.microsoft.com/office/drawing/2014/chart" uri="{C3380CC4-5D6E-409C-BE32-E72D297353CC}">
              <c16:uniqueId val="{00000000-3F8D-4B26-9F3C-E99DE1159F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c:v>
                </c:pt>
                <c:pt idx="5">
                  <c:v>76</c:v>
                </c:pt>
                <c:pt idx="8">
                  <c:v>66</c:v>
                </c:pt>
                <c:pt idx="11">
                  <c:v>56</c:v>
                </c:pt>
                <c:pt idx="14">
                  <c:v>44</c:v>
                </c:pt>
              </c:numCache>
            </c:numRef>
          </c:val>
          <c:extLst>
            <c:ext xmlns:c16="http://schemas.microsoft.com/office/drawing/2014/chart" uri="{C3380CC4-5D6E-409C-BE32-E72D297353CC}">
              <c16:uniqueId val="{00000001-3F8D-4B26-9F3C-E99DE1159F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2363</c:v>
                </c:pt>
                <c:pt idx="5">
                  <c:v>2461</c:v>
                </c:pt>
                <c:pt idx="8">
                  <c:v>3003</c:v>
                </c:pt>
                <c:pt idx="11">
                  <c:v>2910</c:v>
                </c:pt>
                <c:pt idx="14">
                  <c:v>3006</c:v>
                </c:pt>
              </c:numCache>
            </c:numRef>
          </c:val>
          <c:extLst>
            <c:ext xmlns:c16="http://schemas.microsoft.com/office/drawing/2014/chart" uri="{C3380CC4-5D6E-409C-BE32-E72D297353CC}">
              <c16:uniqueId val="{00000002-3F8D-4B26-9F3C-E99DE1159F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D-4B26-9F3C-E99DE1159F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D-4B26-9F3C-E99DE1159F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8D-4B26-9F3C-E99DE1159F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1450</c:v>
                </c:pt>
                <c:pt idx="3">
                  <c:v>1507</c:v>
                </c:pt>
                <c:pt idx="6">
                  <c:v>1422</c:v>
                </c:pt>
                <c:pt idx="9">
                  <c:v>1330</c:v>
                </c:pt>
                <c:pt idx="12">
                  <c:v>1329</c:v>
                </c:pt>
              </c:numCache>
            </c:numRef>
          </c:val>
          <c:extLst>
            <c:ext xmlns:c16="http://schemas.microsoft.com/office/drawing/2014/chart" uri="{C3380CC4-5D6E-409C-BE32-E72D297353CC}">
              <c16:uniqueId val="{00000006-3F8D-4B26-9F3C-E99DE1159F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208</c:v>
                </c:pt>
                <c:pt idx="3">
                  <c:v>177</c:v>
                </c:pt>
                <c:pt idx="6">
                  <c:v>430</c:v>
                </c:pt>
                <c:pt idx="9">
                  <c:v>404</c:v>
                </c:pt>
                <c:pt idx="12">
                  <c:v>371</c:v>
                </c:pt>
              </c:numCache>
            </c:numRef>
          </c:val>
          <c:extLst>
            <c:ext xmlns:c16="http://schemas.microsoft.com/office/drawing/2014/chart" uri="{C3380CC4-5D6E-409C-BE32-E72D297353CC}">
              <c16:uniqueId val="{00000007-3F8D-4B26-9F3C-E99DE1159F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2398</c:v>
                </c:pt>
                <c:pt idx="3">
                  <c:v>2165</c:v>
                </c:pt>
                <c:pt idx="6">
                  <c:v>1993</c:v>
                </c:pt>
                <c:pt idx="9">
                  <c:v>1829</c:v>
                </c:pt>
                <c:pt idx="12">
                  <c:v>1736</c:v>
                </c:pt>
              </c:numCache>
            </c:numRef>
          </c:val>
          <c:extLst>
            <c:ext xmlns:c16="http://schemas.microsoft.com/office/drawing/2014/chart" uri="{C3380CC4-5D6E-409C-BE32-E72D297353CC}">
              <c16:uniqueId val="{00000008-3F8D-4B26-9F3C-E99DE1159F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8D-4B26-9F3C-E99DE1159F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7217</c:v>
                </c:pt>
                <c:pt idx="3">
                  <c:v>7228</c:v>
                </c:pt>
                <c:pt idx="6">
                  <c:v>7275</c:v>
                </c:pt>
                <c:pt idx="9">
                  <c:v>7266</c:v>
                </c:pt>
                <c:pt idx="12">
                  <c:v>7293</c:v>
                </c:pt>
              </c:numCache>
            </c:numRef>
          </c:val>
          <c:extLst>
            <c:ext xmlns:c16="http://schemas.microsoft.com/office/drawing/2014/chart" uri="{C3380CC4-5D6E-409C-BE32-E72D297353CC}">
              <c16:uniqueId val="{0000000A-3F8D-4B26-9F3C-E99DE1159F5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1327</c:v>
                </c:pt>
                <c:pt idx="2">
                  <c:v>#N/A</c:v>
                </c:pt>
                <c:pt idx="3">
                  <c:v>#N/A</c:v>
                </c:pt>
                <c:pt idx="4">
                  <c:v>967</c:v>
                </c:pt>
                <c:pt idx="5">
                  <c:v>#N/A</c:v>
                </c:pt>
                <c:pt idx="6">
                  <c:v>#N/A</c:v>
                </c:pt>
                <c:pt idx="7">
                  <c:v>630</c:v>
                </c:pt>
                <c:pt idx="8">
                  <c:v>#N/A</c:v>
                </c:pt>
                <c:pt idx="9">
                  <c:v>#N/A</c:v>
                </c:pt>
                <c:pt idx="10">
                  <c:v>651</c:v>
                </c:pt>
                <c:pt idx="11">
                  <c:v>#N/A</c:v>
                </c:pt>
                <c:pt idx="12">
                  <c:v>#N/A</c:v>
                </c:pt>
                <c:pt idx="13">
                  <c:v>482</c:v>
                </c:pt>
                <c:pt idx="14">
                  <c:v>#N/A</c:v>
                </c:pt>
              </c:numCache>
            </c:numRef>
          </c:val>
          <c:smooth val="0"/>
          <c:extLst>
            <c:ext xmlns:c16="http://schemas.microsoft.com/office/drawing/2014/chart" uri="{C3380CC4-5D6E-409C-BE32-E72D297353CC}">
              <c16:uniqueId val="{0000000B-3F8D-4B26-9F3C-E99DE1159F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1587</c:v>
                </c:pt>
                <c:pt idx="1">
                  <c:v>1587</c:v>
                </c:pt>
                <c:pt idx="2">
                  <c:v>1594</c:v>
                </c:pt>
              </c:numCache>
            </c:numRef>
          </c:val>
          <c:extLst>
            <c:ext xmlns:c16="http://schemas.microsoft.com/office/drawing/2014/chart" uri="{C3380CC4-5D6E-409C-BE32-E72D297353CC}">
              <c16:uniqueId val="{00000000-82AD-4403-9373-F118699518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159</c:v>
                </c:pt>
                <c:pt idx="1">
                  <c:v>149</c:v>
                </c:pt>
                <c:pt idx="2">
                  <c:v>160</c:v>
                </c:pt>
              </c:numCache>
            </c:numRef>
          </c:val>
          <c:extLst>
            <c:ext xmlns:c16="http://schemas.microsoft.com/office/drawing/2014/chart" uri="{C3380CC4-5D6E-409C-BE32-E72D297353CC}">
              <c16:uniqueId val="{00000001-82AD-4403-9373-F118699518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1294</c:v>
                </c:pt>
                <c:pt idx="1">
                  <c:v>1223</c:v>
                </c:pt>
                <c:pt idx="2">
                  <c:v>1286</c:v>
                </c:pt>
              </c:numCache>
            </c:numRef>
          </c:val>
          <c:extLst>
            <c:ext xmlns:c16="http://schemas.microsoft.com/office/drawing/2014/chart" uri="{C3380CC4-5D6E-409C-BE32-E72D297353CC}">
              <c16:uniqueId val="{00000002-82AD-4403-9373-F1186995188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6A5-4491-B761-347972931829}"/>
              </c:ext>
            </c:extLst>
          </c:dPt>
          <c:dPt>
            <c:idx val="1"/>
            <c:bubble3D val="0"/>
            <c:extLst>
              <c:ext xmlns:c16="http://schemas.microsoft.com/office/drawing/2014/chart" uri="{C3380CC4-5D6E-409C-BE32-E72D297353CC}">
                <c16:uniqueId val="{00000001-66A5-4491-B761-347972931829}"/>
              </c:ext>
            </c:extLst>
          </c:dPt>
          <c:dPt>
            <c:idx val="2"/>
            <c:bubble3D val="0"/>
            <c:extLst>
              <c:ext xmlns:c16="http://schemas.microsoft.com/office/drawing/2014/chart" uri="{C3380CC4-5D6E-409C-BE32-E72D297353CC}">
                <c16:uniqueId val="{00000002-66A5-4491-B761-347972931829}"/>
              </c:ext>
            </c:extLst>
          </c:dPt>
          <c:dPt>
            <c:idx val="3"/>
            <c:bubble3D val="0"/>
            <c:extLst>
              <c:ext xmlns:c16="http://schemas.microsoft.com/office/drawing/2014/chart" uri="{C3380CC4-5D6E-409C-BE32-E72D297353CC}">
                <c16:uniqueId val="{00000003-66A5-4491-B761-347972931829}"/>
              </c:ext>
            </c:extLst>
          </c:dPt>
          <c:dPt>
            <c:idx val="4"/>
            <c:bubble3D val="0"/>
            <c:extLst>
              <c:ext xmlns:c16="http://schemas.microsoft.com/office/drawing/2014/chart" uri="{C3380CC4-5D6E-409C-BE32-E72D297353CC}">
                <c16:uniqueId val="{00000004-66A5-4491-B761-347972931829}"/>
              </c:ext>
            </c:extLst>
          </c:dPt>
          <c:dPt>
            <c:idx val="8"/>
            <c:bubble3D val="0"/>
            <c:extLst>
              <c:ext xmlns:c16="http://schemas.microsoft.com/office/drawing/2014/chart" uri="{C3380CC4-5D6E-409C-BE32-E72D297353CC}">
                <c16:uniqueId val="{00000005-66A5-4491-B761-347972931829}"/>
              </c:ext>
            </c:extLst>
          </c:dPt>
          <c:dPt>
            <c:idx val="16"/>
            <c:bubble3D val="0"/>
            <c:extLst>
              <c:ext xmlns:c16="http://schemas.microsoft.com/office/drawing/2014/chart" uri="{C3380CC4-5D6E-409C-BE32-E72D297353CC}">
                <c16:uniqueId val="{00000006-66A5-4491-B761-347972931829}"/>
              </c:ext>
            </c:extLst>
          </c:dPt>
          <c:dPt>
            <c:idx val="24"/>
            <c:bubble3D val="0"/>
            <c:extLst>
              <c:ext xmlns:c16="http://schemas.microsoft.com/office/drawing/2014/chart" uri="{C3380CC4-5D6E-409C-BE32-E72D297353CC}">
                <c16:uniqueId val="{00000007-66A5-4491-B761-347972931829}"/>
              </c:ext>
            </c:extLst>
          </c:dPt>
          <c:dPt>
            <c:idx val="32"/>
            <c:bubble3D val="0"/>
            <c:extLst>
              <c:ext xmlns:c16="http://schemas.microsoft.com/office/drawing/2014/chart" uri="{C3380CC4-5D6E-409C-BE32-E72D297353CC}">
                <c16:uniqueId val="{00000008-66A5-4491-B761-347972931829}"/>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66A5-4491-B761-34797293182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66A5-4491-B761-34797293182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66A5-4491-B761-34797293182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66A5-4491-B761-34797293182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66A5-4491-B761-347972931829}"/>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66A5-4491-B761-347972931829}"/>
                </c:ext>
              </c:extLst>
            </c:dLbl>
            <c:dLbl>
              <c:idx val="16"/>
              <c:layout>
                <c:manualLayout>
                  <c:x val="-4.5538669966447891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66A5-4491-B761-347972931829}"/>
                </c:ext>
              </c:extLst>
            </c:dLbl>
            <c:dLbl>
              <c:idx val="24"/>
              <c:layout>
                <c:manualLayout>
                  <c:x val="-1.8492831334020431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66A5-4491-B761-347972931829}"/>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66A5-4491-B761-34797293182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61.5</c:v>
                </c:pt>
                <c:pt idx="16">
                  <c:v>62.1</c:v>
                </c:pt>
                <c:pt idx="24">
                  <c:v>62.1</c:v>
                </c:pt>
                <c:pt idx="32">
                  <c:v>64.5</c:v>
                </c:pt>
              </c:numCache>
            </c:numRef>
          </c:xVal>
          <c:yVal>
            <c:numRef>
              <c:f>公会計指標分析・財政指標組合せ分析表!$BP$51:$DC$51</c:f>
              <c:numCache>
                <c:formatCode>#,##0.0;"▲ "#,##0.0</c:formatCode>
                <c:ptCount val="40"/>
                <c:pt idx="0">
                  <c:v>31.4</c:v>
                </c:pt>
                <c:pt idx="8">
                  <c:v>21.8</c:v>
                </c:pt>
                <c:pt idx="16">
                  <c:v>13.2</c:v>
                </c:pt>
                <c:pt idx="24">
                  <c:v>14.1</c:v>
                </c:pt>
                <c:pt idx="32">
                  <c:v>10.5</c:v>
                </c:pt>
              </c:numCache>
            </c:numRef>
          </c:yVal>
          <c:smooth val="0"/>
          <c:extLst>
            <c:ext xmlns:c16="http://schemas.microsoft.com/office/drawing/2014/chart" uri="{C3380CC4-5D6E-409C-BE32-E72D297353CC}">
              <c16:uniqueId val="{00000009-66A5-4491-B761-3479729318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6A5-4491-B761-347972931829}"/>
              </c:ext>
            </c:extLst>
          </c:dPt>
          <c:dPt>
            <c:idx val="1"/>
            <c:bubble3D val="0"/>
            <c:extLst>
              <c:ext xmlns:c16="http://schemas.microsoft.com/office/drawing/2014/chart" uri="{C3380CC4-5D6E-409C-BE32-E72D297353CC}">
                <c16:uniqueId val="{0000000B-66A5-4491-B761-347972931829}"/>
              </c:ext>
            </c:extLst>
          </c:dPt>
          <c:dPt>
            <c:idx val="2"/>
            <c:bubble3D val="0"/>
            <c:extLst>
              <c:ext xmlns:c16="http://schemas.microsoft.com/office/drawing/2014/chart" uri="{C3380CC4-5D6E-409C-BE32-E72D297353CC}">
                <c16:uniqueId val="{0000000C-66A5-4491-B761-347972931829}"/>
              </c:ext>
            </c:extLst>
          </c:dPt>
          <c:dPt>
            <c:idx val="3"/>
            <c:bubble3D val="0"/>
            <c:extLst>
              <c:ext xmlns:c16="http://schemas.microsoft.com/office/drawing/2014/chart" uri="{C3380CC4-5D6E-409C-BE32-E72D297353CC}">
                <c16:uniqueId val="{0000000D-66A5-4491-B761-347972931829}"/>
              </c:ext>
            </c:extLst>
          </c:dPt>
          <c:dPt>
            <c:idx val="4"/>
            <c:bubble3D val="0"/>
            <c:extLst>
              <c:ext xmlns:c16="http://schemas.microsoft.com/office/drawing/2014/chart" uri="{C3380CC4-5D6E-409C-BE32-E72D297353CC}">
                <c16:uniqueId val="{0000000E-66A5-4491-B761-347972931829}"/>
              </c:ext>
            </c:extLst>
          </c:dPt>
          <c:dPt>
            <c:idx val="8"/>
            <c:bubble3D val="0"/>
            <c:extLst>
              <c:ext xmlns:c16="http://schemas.microsoft.com/office/drawing/2014/chart" uri="{C3380CC4-5D6E-409C-BE32-E72D297353CC}">
                <c16:uniqueId val="{0000000F-66A5-4491-B761-347972931829}"/>
              </c:ext>
            </c:extLst>
          </c:dPt>
          <c:dPt>
            <c:idx val="16"/>
            <c:bubble3D val="0"/>
            <c:extLst>
              <c:ext xmlns:c16="http://schemas.microsoft.com/office/drawing/2014/chart" uri="{C3380CC4-5D6E-409C-BE32-E72D297353CC}">
                <c16:uniqueId val="{00000010-66A5-4491-B761-347972931829}"/>
              </c:ext>
            </c:extLst>
          </c:dPt>
          <c:dPt>
            <c:idx val="24"/>
            <c:bubble3D val="0"/>
            <c:extLst>
              <c:ext xmlns:c16="http://schemas.microsoft.com/office/drawing/2014/chart" uri="{C3380CC4-5D6E-409C-BE32-E72D297353CC}">
                <c16:uniqueId val="{00000011-66A5-4491-B761-347972931829}"/>
              </c:ext>
            </c:extLst>
          </c:dPt>
          <c:dPt>
            <c:idx val="32"/>
            <c:bubble3D val="0"/>
            <c:extLst>
              <c:ext xmlns:c16="http://schemas.microsoft.com/office/drawing/2014/chart" uri="{C3380CC4-5D6E-409C-BE32-E72D297353CC}">
                <c16:uniqueId val="{00000012-66A5-4491-B761-347972931829}"/>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A5-4491-B761-347972931829}"/>
                </c:ext>
              </c:extLst>
            </c:dLbl>
            <c:dLbl>
              <c:idx val="1"/>
              <c:delete val="1"/>
              <c:extLst>
                <c:ext xmlns:c15="http://schemas.microsoft.com/office/drawing/2012/chart" uri="{CE6537A1-D6FC-4f65-9D91-7224C49458BB}"/>
                <c:ext xmlns:c16="http://schemas.microsoft.com/office/drawing/2014/chart" uri="{C3380CC4-5D6E-409C-BE32-E72D297353CC}">
                  <c16:uniqueId val="{0000000B-66A5-4491-B761-347972931829}"/>
                </c:ext>
              </c:extLst>
            </c:dLbl>
            <c:dLbl>
              <c:idx val="2"/>
              <c:delete val="1"/>
              <c:extLst>
                <c:ext xmlns:c15="http://schemas.microsoft.com/office/drawing/2012/chart" uri="{CE6537A1-D6FC-4f65-9D91-7224C49458BB}"/>
                <c:ext xmlns:c16="http://schemas.microsoft.com/office/drawing/2014/chart" uri="{C3380CC4-5D6E-409C-BE32-E72D297353CC}">
                  <c16:uniqueId val="{0000000C-66A5-4491-B761-347972931829}"/>
                </c:ext>
              </c:extLst>
            </c:dLbl>
            <c:dLbl>
              <c:idx val="3"/>
              <c:delete val="1"/>
              <c:extLst>
                <c:ext xmlns:c15="http://schemas.microsoft.com/office/drawing/2012/chart" uri="{CE6537A1-D6FC-4f65-9D91-7224C49458BB}"/>
                <c:ext xmlns:c16="http://schemas.microsoft.com/office/drawing/2014/chart" uri="{C3380CC4-5D6E-409C-BE32-E72D297353CC}">
                  <c16:uniqueId val="{0000000D-66A5-4491-B761-347972931829}"/>
                </c:ext>
              </c:extLst>
            </c:dLbl>
            <c:dLbl>
              <c:idx val="4"/>
              <c:delete val="1"/>
              <c:extLst>
                <c:ext xmlns:c15="http://schemas.microsoft.com/office/drawing/2012/chart" uri="{CE6537A1-D6FC-4f65-9D91-7224C49458BB}"/>
                <c:ext xmlns:c16="http://schemas.microsoft.com/office/drawing/2014/chart" uri="{C3380CC4-5D6E-409C-BE32-E72D297353CC}">
                  <c16:uniqueId val="{0000000E-66A5-4491-B761-347972931829}"/>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6A5-4491-B761-347972931829}"/>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6A5-4491-B761-347972931829}"/>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66A5-4491-B761-347972931829}"/>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66A5-4491-B761-34797293182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66A5-4491-B761-347972931829}"/>
            </c:ext>
          </c:extLst>
        </c:ser>
        <c:dLbls>
          <c:showLegendKey val="0"/>
          <c:showVal val="1"/>
          <c:showCatName val="0"/>
          <c:showSerName val="0"/>
          <c:showPercent val="0"/>
          <c:showBubbleSize val="0"/>
        </c:dLbls>
        <c:axId val="3"/>
        <c:axId val="2"/>
      </c:scatterChart>
      <c:valAx>
        <c:axId val="3"/>
        <c:scaling>
          <c:orientation val="maxMin"/>
          <c:max val="69"/>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A90-4C5C-9B01-23E47D67F068}"/>
              </c:ext>
            </c:extLst>
          </c:dPt>
          <c:dPt>
            <c:idx val="1"/>
            <c:bubble3D val="0"/>
            <c:extLst>
              <c:ext xmlns:c16="http://schemas.microsoft.com/office/drawing/2014/chart" uri="{C3380CC4-5D6E-409C-BE32-E72D297353CC}">
                <c16:uniqueId val="{00000001-8A90-4C5C-9B01-23E47D67F068}"/>
              </c:ext>
            </c:extLst>
          </c:dPt>
          <c:dPt>
            <c:idx val="2"/>
            <c:bubble3D val="0"/>
            <c:extLst>
              <c:ext xmlns:c16="http://schemas.microsoft.com/office/drawing/2014/chart" uri="{C3380CC4-5D6E-409C-BE32-E72D297353CC}">
                <c16:uniqueId val="{00000002-8A90-4C5C-9B01-23E47D67F068}"/>
              </c:ext>
            </c:extLst>
          </c:dPt>
          <c:dPt>
            <c:idx val="3"/>
            <c:bubble3D val="0"/>
            <c:extLst>
              <c:ext xmlns:c16="http://schemas.microsoft.com/office/drawing/2014/chart" uri="{C3380CC4-5D6E-409C-BE32-E72D297353CC}">
                <c16:uniqueId val="{00000003-8A90-4C5C-9B01-23E47D67F068}"/>
              </c:ext>
            </c:extLst>
          </c:dPt>
          <c:dPt>
            <c:idx val="4"/>
            <c:bubble3D val="0"/>
            <c:extLst>
              <c:ext xmlns:c16="http://schemas.microsoft.com/office/drawing/2014/chart" uri="{C3380CC4-5D6E-409C-BE32-E72D297353CC}">
                <c16:uniqueId val="{00000004-8A90-4C5C-9B01-23E47D67F068}"/>
              </c:ext>
            </c:extLst>
          </c:dPt>
          <c:dPt>
            <c:idx val="8"/>
            <c:bubble3D val="0"/>
            <c:extLst>
              <c:ext xmlns:c16="http://schemas.microsoft.com/office/drawing/2014/chart" uri="{C3380CC4-5D6E-409C-BE32-E72D297353CC}">
                <c16:uniqueId val="{00000005-8A90-4C5C-9B01-23E47D67F068}"/>
              </c:ext>
            </c:extLst>
          </c:dPt>
          <c:dPt>
            <c:idx val="16"/>
            <c:bubble3D val="0"/>
            <c:extLst>
              <c:ext xmlns:c16="http://schemas.microsoft.com/office/drawing/2014/chart" uri="{C3380CC4-5D6E-409C-BE32-E72D297353CC}">
                <c16:uniqueId val="{00000006-8A90-4C5C-9B01-23E47D67F068}"/>
              </c:ext>
            </c:extLst>
          </c:dPt>
          <c:dPt>
            <c:idx val="24"/>
            <c:bubble3D val="0"/>
            <c:extLst>
              <c:ext xmlns:c16="http://schemas.microsoft.com/office/drawing/2014/chart" uri="{C3380CC4-5D6E-409C-BE32-E72D297353CC}">
                <c16:uniqueId val="{00000007-8A90-4C5C-9B01-23E47D67F068}"/>
              </c:ext>
            </c:extLst>
          </c:dPt>
          <c:dPt>
            <c:idx val="32"/>
            <c:bubble3D val="0"/>
            <c:extLst>
              <c:ext xmlns:c16="http://schemas.microsoft.com/office/drawing/2014/chart" uri="{C3380CC4-5D6E-409C-BE32-E72D297353CC}">
                <c16:uniqueId val="{00000008-8A90-4C5C-9B01-23E47D67F068}"/>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90-4C5C-9B01-23E47D67F06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90-4C5C-9B01-23E47D67F06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90-4C5C-9B01-23E47D67F06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90-4C5C-9B01-23E47D67F06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90-4C5C-9B01-23E47D67F068}"/>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90-4C5C-9B01-23E47D67F068}"/>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90-4C5C-9B01-23E47D67F068}"/>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90-4C5C-9B01-23E47D67F068}"/>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90-4C5C-9B01-23E47D67F06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7.8</c:v>
                </c:pt>
                <c:pt idx="24">
                  <c:v>6.7</c:v>
                </c:pt>
                <c:pt idx="32">
                  <c:v>5.7</c:v>
                </c:pt>
              </c:numCache>
            </c:numRef>
          </c:xVal>
          <c:yVal>
            <c:numRef>
              <c:f>公会計指標分析・財政指標組合せ分析表!$BP$73:$DC$73</c:f>
              <c:numCache>
                <c:formatCode>#,##0.0;"▲ "#,##0.0</c:formatCode>
                <c:ptCount val="40"/>
                <c:pt idx="0">
                  <c:v>31.4</c:v>
                </c:pt>
                <c:pt idx="8">
                  <c:v>21.8</c:v>
                </c:pt>
                <c:pt idx="16">
                  <c:v>13.2</c:v>
                </c:pt>
                <c:pt idx="24">
                  <c:v>14.1</c:v>
                </c:pt>
                <c:pt idx="32">
                  <c:v>10.5</c:v>
                </c:pt>
              </c:numCache>
            </c:numRef>
          </c:yVal>
          <c:smooth val="0"/>
          <c:extLst>
            <c:ext xmlns:c16="http://schemas.microsoft.com/office/drawing/2014/chart" uri="{C3380CC4-5D6E-409C-BE32-E72D297353CC}">
              <c16:uniqueId val="{00000009-8A90-4C5C-9B01-23E47D67F0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A90-4C5C-9B01-23E47D67F068}"/>
              </c:ext>
            </c:extLst>
          </c:dPt>
          <c:dPt>
            <c:idx val="1"/>
            <c:bubble3D val="0"/>
            <c:extLst>
              <c:ext xmlns:c16="http://schemas.microsoft.com/office/drawing/2014/chart" uri="{C3380CC4-5D6E-409C-BE32-E72D297353CC}">
                <c16:uniqueId val="{0000000B-8A90-4C5C-9B01-23E47D67F068}"/>
              </c:ext>
            </c:extLst>
          </c:dPt>
          <c:dPt>
            <c:idx val="2"/>
            <c:bubble3D val="0"/>
            <c:extLst>
              <c:ext xmlns:c16="http://schemas.microsoft.com/office/drawing/2014/chart" uri="{C3380CC4-5D6E-409C-BE32-E72D297353CC}">
                <c16:uniqueId val="{0000000C-8A90-4C5C-9B01-23E47D67F068}"/>
              </c:ext>
            </c:extLst>
          </c:dPt>
          <c:dPt>
            <c:idx val="3"/>
            <c:bubble3D val="0"/>
            <c:extLst>
              <c:ext xmlns:c16="http://schemas.microsoft.com/office/drawing/2014/chart" uri="{C3380CC4-5D6E-409C-BE32-E72D297353CC}">
                <c16:uniqueId val="{0000000D-8A90-4C5C-9B01-23E47D67F068}"/>
              </c:ext>
            </c:extLst>
          </c:dPt>
          <c:dPt>
            <c:idx val="4"/>
            <c:bubble3D val="0"/>
            <c:extLst>
              <c:ext xmlns:c16="http://schemas.microsoft.com/office/drawing/2014/chart" uri="{C3380CC4-5D6E-409C-BE32-E72D297353CC}">
                <c16:uniqueId val="{0000000E-8A90-4C5C-9B01-23E47D67F068}"/>
              </c:ext>
            </c:extLst>
          </c:dPt>
          <c:dPt>
            <c:idx val="8"/>
            <c:bubble3D val="0"/>
            <c:extLst>
              <c:ext xmlns:c16="http://schemas.microsoft.com/office/drawing/2014/chart" uri="{C3380CC4-5D6E-409C-BE32-E72D297353CC}">
                <c16:uniqueId val="{0000000F-8A90-4C5C-9B01-23E47D67F068}"/>
              </c:ext>
            </c:extLst>
          </c:dPt>
          <c:dPt>
            <c:idx val="16"/>
            <c:bubble3D val="0"/>
            <c:extLst>
              <c:ext xmlns:c16="http://schemas.microsoft.com/office/drawing/2014/chart" uri="{C3380CC4-5D6E-409C-BE32-E72D297353CC}">
                <c16:uniqueId val="{00000010-8A90-4C5C-9B01-23E47D67F068}"/>
              </c:ext>
            </c:extLst>
          </c:dPt>
          <c:dPt>
            <c:idx val="24"/>
            <c:bubble3D val="0"/>
            <c:extLst>
              <c:ext xmlns:c16="http://schemas.microsoft.com/office/drawing/2014/chart" uri="{C3380CC4-5D6E-409C-BE32-E72D297353CC}">
                <c16:uniqueId val="{00000011-8A90-4C5C-9B01-23E47D67F068}"/>
              </c:ext>
            </c:extLst>
          </c:dPt>
          <c:dPt>
            <c:idx val="32"/>
            <c:bubble3D val="0"/>
            <c:extLst>
              <c:ext xmlns:c16="http://schemas.microsoft.com/office/drawing/2014/chart" uri="{C3380CC4-5D6E-409C-BE32-E72D297353CC}">
                <c16:uniqueId val="{00000012-8A90-4C5C-9B01-23E47D67F068}"/>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90-4C5C-9B01-23E47D67F068}"/>
                </c:ext>
              </c:extLst>
            </c:dLbl>
            <c:dLbl>
              <c:idx val="1"/>
              <c:delete val="1"/>
              <c:extLst>
                <c:ext xmlns:c15="http://schemas.microsoft.com/office/drawing/2012/chart" uri="{CE6537A1-D6FC-4f65-9D91-7224C49458BB}"/>
                <c:ext xmlns:c16="http://schemas.microsoft.com/office/drawing/2014/chart" uri="{C3380CC4-5D6E-409C-BE32-E72D297353CC}">
                  <c16:uniqueId val="{0000000B-8A90-4C5C-9B01-23E47D67F068}"/>
                </c:ext>
              </c:extLst>
            </c:dLbl>
            <c:dLbl>
              <c:idx val="2"/>
              <c:delete val="1"/>
              <c:extLst>
                <c:ext xmlns:c15="http://schemas.microsoft.com/office/drawing/2012/chart" uri="{CE6537A1-D6FC-4f65-9D91-7224C49458BB}"/>
                <c:ext xmlns:c16="http://schemas.microsoft.com/office/drawing/2014/chart" uri="{C3380CC4-5D6E-409C-BE32-E72D297353CC}">
                  <c16:uniqueId val="{0000000C-8A90-4C5C-9B01-23E47D67F068}"/>
                </c:ext>
              </c:extLst>
            </c:dLbl>
            <c:dLbl>
              <c:idx val="3"/>
              <c:delete val="1"/>
              <c:extLst>
                <c:ext xmlns:c15="http://schemas.microsoft.com/office/drawing/2012/chart" uri="{CE6537A1-D6FC-4f65-9D91-7224C49458BB}"/>
                <c:ext xmlns:c16="http://schemas.microsoft.com/office/drawing/2014/chart" uri="{C3380CC4-5D6E-409C-BE32-E72D297353CC}">
                  <c16:uniqueId val="{0000000D-8A90-4C5C-9B01-23E47D67F068}"/>
                </c:ext>
              </c:extLst>
            </c:dLbl>
            <c:dLbl>
              <c:idx val="4"/>
              <c:delete val="1"/>
              <c:extLst>
                <c:ext xmlns:c15="http://schemas.microsoft.com/office/drawing/2012/chart" uri="{CE6537A1-D6FC-4f65-9D91-7224C49458BB}"/>
                <c:ext xmlns:c16="http://schemas.microsoft.com/office/drawing/2014/chart" uri="{C3380CC4-5D6E-409C-BE32-E72D297353CC}">
                  <c16:uniqueId val="{0000000E-8A90-4C5C-9B01-23E47D67F068}"/>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90-4C5C-9B01-23E47D67F068}"/>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90-4C5C-9B01-23E47D67F068}"/>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A90-4C5C-9B01-23E47D67F068}"/>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A90-4C5C-9B01-23E47D67F06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8A90-4C5C-9B01-23E47D67F068}"/>
            </c:ext>
          </c:extLst>
        </c:ser>
        <c:dLbls>
          <c:showLegendKey val="0"/>
          <c:showVal val="1"/>
          <c:showCatName val="0"/>
          <c:showSerName val="0"/>
          <c:showPercent val="0"/>
          <c:showBubbleSize val="0"/>
        </c:dLbls>
        <c:axId val="3"/>
        <c:axId val="2"/>
      </c:scatterChart>
      <c:valAx>
        <c:axId val="3"/>
        <c:scaling>
          <c:orientation val="maxMin"/>
          <c:max val="11"/>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6309044431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既往債の償還終了により、元利償還金及び公営企業債の元利償還金に対する繰入金は減少傾向となっている。</a:t>
          </a:r>
        </a:p>
        <a:p>
          <a:r>
            <a:rPr kumimoji="1" lang="ja-JP" altLang="en-US" sz="1400">
              <a:latin typeface="ＭＳ ゴシック"/>
              <a:ea typeface="ＭＳ ゴシック"/>
            </a:rPr>
            <a:t>　施設の老朽化や今後予定される大型事業など、新規の地方債発行が確実であるため、今後も従前どおり、地方債新規発行に当たっては交付税措置率が高い有利な地方債を活用する。また、金利が上昇していることから、これまで以上に事業費や借入年限等の精査を行ない、公債費負担の平準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一般会計等に係る地方債の現在高は、新規発行に伴い増加した。</a:t>
          </a:r>
        </a:p>
        <a:p>
          <a:r>
            <a:rPr kumimoji="1" lang="ja-JP" altLang="en-US" sz="1400">
              <a:latin typeface="ＭＳ ゴシック"/>
              <a:ea typeface="ＭＳ ゴシック"/>
            </a:rPr>
            <a:t>　一方で、公営企業債等繰入見込額は、既往債の償還終了及び新規発行の抑制により、93百万円減少した。</a:t>
          </a:r>
        </a:p>
        <a:p>
          <a:r>
            <a:rPr kumimoji="1" lang="ja-JP" altLang="en-US" sz="1400">
              <a:latin typeface="ＭＳ ゴシック"/>
              <a:ea typeface="ＭＳ ゴシック"/>
            </a:rPr>
            <a:t>　また、財政調整基金及び減債基金を積み立てたことなどから、充当可能基金は前年度に比べ</a:t>
          </a:r>
          <a:r>
            <a:rPr kumimoji="1" lang="ja-JP" altLang="en-US" sz="1400">
              <a:solidFill>
                <a:srgbClr val="FF0000"/>
              </a:solidFill>
              <a:latin typeface="ＭＳ ゴシック"/>
              <a:ea typeface="ＭＳ ゴシック"/>
            </a:rPr>
            <a:t>96</a:t>
          </a:r>
          <a:r>
            <a:rPr kumimoji="1" lang="ja-JP" altLang="en-US" sz="1400">
              <a:latin typeface="ＭＳ ゴシック"/>
              <a:ea typeface="ＭＳ ゴシック"/>
            </a:rPr>
            <a:t>百万円増加し、将来負担比率の分子は前年度に比べ169百万円減少した。</a:t>
          </a:r>
        </a:p>
        <a:p>
          <a:r>
            <a:rPr kumimoji="1" lang="ja-JP" altLang="en-US" sz="1400">
              <a:latin typeface="ＭＳ ゴシック"/>
              <a:ea typeface="ＭＳ ゴシック"/>
            </a:rPr>
            <a:t>　基金の積み増しは今後難しい状況が想定されるが、プライマリーバランスの黒字化を堅持することで地方債残高の減少に努め、財政健全化を図る。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岩手県一戸町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基金全体の残高は、令和４年度末に比べ81百万円増加し、令和３年度末と同額となっている。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財政調整基金は、令和５年度に約７百万円の積み増しを行った。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今後の町税の減収及び地方交付税削減への対応並びに災害時の財源確保が目的であるが、当面必要とされる財源を確保しており、今後は当該基金への積極的な積み増しは行わず、現在の規模を維持する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一方で、公用公共用施設の老朽化に伴う多額の更新費用を確保するため、公用公共用施設改修等基金については優先的に積み増しを行う。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①公用公共用施設改修等基金は、公用公共用施設の改修・改築等に必要な財源確保を目的としている。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②地域づくり推進基金は、地域づくり事業に必要な財源確保を目的としている。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③過疎地域持続的発展特別事業基金は、過疎地域持続的発展計画に基づく事業に必要な財源確保を目的としている。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④森林環境整備基金は、森林の環境整備等に必要な財源確保を目的としている。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⑤災害に強いまちづくり基金は、自主防災組織の育成等に必要な財源確保を目的としている。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①公用公共用施設改修等基金は、公用公共用施設の改修等の財源として積み増し及び取り崩しを行った。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②地域づくり推進基金は、地域づくり補助金や地域担当職員制度等に要する財源として取り崩しを行った。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③過疎地域持続的発展特別事業基金は、過疎地域持続的発展計画に基づく事業の財源として積み増し及び取り崩しを行った。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④森林環境整備基金は、森林の環境整備等に要する財源として積み増しを行った。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⑤災害に強いまちづくり基金は、災害見舞金や自主防災組織育成補助金に要する財源として取り崩しを行った。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①公用公共用施設改修等基金は、今後見込まれる公用公共用施設の改修・改築等に備え、優先的に積み増しを行う。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②地域づくり推進基金は、該当事業に充当するため必要に応じ、取り崩しを行う。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③過疎地域持続的発展特別事業基金は、過疎地域持続的発展計画に基づく事業に充当するため、計画的に積み増し及び取り崩しを行う。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④森林環境整備基金は、森林の環境整備等に備え、積み増しを行う。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⑤災害に強いまちづくり基金は、該当事業に充当するため必要に応じ、取り崩しを行う。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令和５年度末残高は、運用収入及び剰余金の積立額が取崩額を上回ったことにより、７百万円増加した。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当該基金の目的に必要とされる当面の残高を確保していることから、現在の規模を維持することで不測の歳入不足に対応していく。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令和５年度は25百万円を積み立て、元利償還に対して14百万円を取り崩した。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当面繰上償還の予定はないため、積極的な積み増しは実施せず、公債費負担増加分に対応し、計画的に取り崩しを行う。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113980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013305" y="189230"/>
          <a:ext cx="3473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5015845" y="215265"/>
          <a:ext cx="3451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041245" y="240665"/>
          <a:ext cx="339471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539345" y="18923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564745" y="215265"/>
          <a:ext cx="22961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2590145" y="240665"/>
          <a:ext cx="226187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36880" y="883920"/>
          <a:ext cx="8879205" cy="17430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558165" y="915670"/>
          <a:ext cx="121412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31645" y="915670"/>
          <a:ext cx="117348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905125" y="915670"/>
          <a:ext cx="134112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246245" y="934720"/>
          <a:ext cx="17805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026785" y="934720"/>
          <a:ext cx="110998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200265" y="947420"/>
          <a:ext cx="5664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9765665" y="883920"/>
          <a:ext cx="1341120" cy="12465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9987915" y="947420"/>
          <a:ext cx="11734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9987915" y="121031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9987915" y="154559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9825355" y="10363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9879330" y="9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9923780" y="154559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9844405" y="15455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2478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29622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19595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xdr:cNvSpPr txBox="1"/>
      </xdr:nvSpPr>
      <xdr:spPr>
        <a:xfrm>
          <a:off x="419100" y="343344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35" name="テキスト ボックス 34"/>
        <xdr:cNvSpPr txBox="1"/>
      </xdr:nvSpPr>
      <xdr:spPr>
        <a:xfrm>
          <a:off x="419100" y="367157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127125" y="4180205"/>
          <a:ext cx="37388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774825" y="453898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387090" y="452247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481520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481520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15632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15632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762444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762444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有形固定資産減価償却率は類似団体より3.4ポイント低い水準にあるが、施設の老朽化が進んでおり、必要に応じて資産の修繕や更新を計画的に行わなければ、数値が大幅に上昇する可能性がある。今後も町公共施設等総合管理計画等に基づき、資産の老朽化状況を把握し、計画的に事業を実施す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104265" y="46729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xdr:cNvSpPr txBox="1"/>
      </xdr:nvSpPr>
      <xdr:spPr>
        <a:xfrm>
          <a:off x="772795" y="687959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127125" y="662051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3" name="テキスト ボックス 52"/>
        <xdr:cNvSpPr txBox="1"/>
      </xdr:nvSpPr>
      <xdr:spPr>
        <a:xfrm>
          <a:off x="772795" y="65271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127125" y="626872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5" name="テキスト ボックス 54"/>
        <xdr:cNvSpPr txBox="1"/>
      </xdr:nvSpPr>
      <xdr:spPr>
        <a:xfrm>
          <a:off x="772795" y="61747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7" name="テキスト ボックス 56"/>
        <xdr:cNvSpPr txBox="1"/>
      </xdr:nvSpPr>
      <xdr:spPr>
        <a:xfrm>
          <a:off x="772795" y="582231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127125" y="556387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59" name="テキスト ボックス 58"/>
        <xdr:cNvSpPr txBox="1"/>
      </xdr:nvSpPr>
      <xdr:spPr>
        <a:xfrm>
          <a:off x="772795" y="54705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127125" y="521208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1" name="テキスト ボックス 60"/>
        <xdr:cNvSpPr txBox="1"/>
      </xdr:nvSpPr>
      <xdr:spPr>
        <a:xfrm>
          <a:off x="772795" y="51219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3" name="テキスト ボックス 62"/>
        <xdr:cNvSpPr txBox="1"/>
      </xdr:nvSpPr>
      <xdr:spPr>
        <a:xfrm>
          <a:off x="772795" y="476948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74930</xdr:rowOff>
    </xdr:from>
    <xdr:to>
      <xdr:col>23</xdr:col>
      <xdr:colOff>85090</xdr:colOff>
      <xdr:row>35</xdr:row>
      <xdr:rowOff>37465</xdr:rowOff>
    </xdr:to>
    <xdr:cxnSp macro="">
      <xdr:nvCxnSpPr>
        <xdr:cNvPr id="65" name="直線コネクタ 64"/>
        <xdr:cNvCxnSpPr/>
      </xdr:nvCxnSpPr>
      <xdr:spPr>
        <a:xfrm flipV="1">
          <a:off x="4206240" y="5370830"/>
          <a:ext cx="127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41275</xdr:rowOff>
    </xdr:from>
    <xdr:ext cx="403860" cy="257810"/>
    <xdr:sp macro="" textlink="">
      <xdr:nvSpPr>
        <xdr:cNvPr id="66" name="有形固定資産減価償却率最小値テキスト"/>
        <xdr:cNvSpPr txBox="1"/>
      </xdr:nvSpPr>
      <xdr:spPr>
        <a:xfrm>
          <a:off x="4258945" y="6678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xdr:cNvCxnSpPr/>
      </xdr:nvCxnSpPr>
      <xdr:spPr>
        <a:xfrm>
          <a:off x="4119245" y="6674485"/>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20955</xdr:rowOff>
    </xdr:from>
    <xdr:ext cx="403860" cy="257810"/>
    <xdr:sp macro="" textlink="">
      <xdr:nvSpPr>
        <xdr:cNvPr id="68" name="有形固定資産減価償却率最大値テキスト"/>
        <xdr:cNvSpPr txBox="1"/>
      </xdr:nvSpPr>
      <xdr:spPr>
        <a:xfrm>
          <a:off x="4258945" y="51492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74930</xdr:rowOff>
    </xdr:from>
    <xdr:to>
      <xdr:col>23</xdr:col>
      <xdr:colOff>174625</xdr:colOff>
      <xdr:row>27</xdr:row>
      <xdr:rowOff>74930</xdr:rowOff>
    </xdr:to>
    <xdr:cxnSp macro="">
      <xdr:nvCxnSpPr>
        <xdr:cNvPr id="69" name="直線コネクタ 68"/>
        <xdr:cNvCxnSpPr/>
      </xdr:nvCxnSpPr>
      <xdr:spPr>
        <a:xfrm>
          <a:off x="4119245" y="537083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158115</xdr:rowOff>
    </xdr:from>
    <xdr:ext cx="403860" cy="257810"/>
    <xdr:sp macro="" textlink="">
      <xdr:nvSpPr>
        <xdr:cNvPr id="70" name="有形固定資産減価償却率平均値テキスト"/>
        <xdr:cNvSpPr txBox="1"/>
      </xdr:nvSpPr>
      <xdr:spPr>
        <a:xfrm>
          <a:off x="4258945" y="612457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8255</xdr:rowOff>
    </xdr:from>
    <xdr:to>
      <xdr:col>23</xdr:col>
      <xdr:colOff>136525</xdr:colOff>
      <xdr:row>32</xdr:row>
      <xdr:rowOff>109855</xdr:rowOff>
    </xdr:to>
    <xdr:sp macro="" textlink="">
      <xdr:nvSpPr>
        <xdr:cNvPr id="71" name="フローチャート: 判断 70"/>
        <xdr:cNvSpPr/>
      </xdr:nvSpPr>
      <xdr:spPr>
        <a:xfrm>
          <a:off x="4157345"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168910</xdr:rowOff>
    </xdr:from>
    <xdr:to>
      <xdr:col>19</xdr:col>
      <xdr:colOff>187325</xdr:colOff>
      <xdr:row>32</xdr:row>
      <xdr:rowOff>99060</xdr:rowOff>
    </xdr:to>
    <xdr:sp macro="" textlink="">
      <xdr:nvSpPr>
        <xdr:cNvPr id="72" name="フローチャート: 判断 71"/>
        <xdr:cNvSpPr/>
      </xdr:nvSpPr>
      <xdr:spPr>
        <a:xfrm>
          <a:off x="3537585" y="6135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147320</xdr:rowOff>
    </xdr:from>
    <xdr:to>
      <xdr:col>15</xdr:col>
      <xdr:colOff>187325</xdr:colOff>
      <xdr:row>32</xdr:row>
      <xdr:rowOff>77470</xdr:rowOff>
    </xdr:to>
    <xdr:sp macro="" textlink="">
      <xdr:nvSpPr>
        <xdr:cNvPr id="73" name="フローチャート: 判断 72"/>
        <xdr:cNvSpPr/>
      </xdr:nvSpPr>
      <xdr:spPr>
        <a:xfrm>
          <a:off x="2867025" y="6113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xdr:cNvSpPr/>
      </xdr:nvSpPr>
      <xdr:spPr>
        <a:xfrm>
          <a:off x="2196465" y="601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167640</xdr:rowOff>
    </xdr:from>
    <xdr:to>
      <xdr:col>7</xdr:col>
      <xdr:colOff>187325</xdr:colOff>
      <xdr:row>31</xdr:row>
      <xdr:rowOff>97790</xdr:rowOff>
    </xdr:to>
    <xdr:sp macro="" textlink="">
      <xdr:nvSpPr>
        <xdr:cNvPr id="75" name="フローチャート: 判断 74"/>
        <xdr:cNvSpPr/>
      </xdr:nvSpPr>
      <xdr:spPr>
        <a:xfrm>
          <a:off x="1525905" y="5966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6" name="テキスト ボックス 75"/>
        <xdr:cNvSpPr txBox="1"/>
      </xdr:nvSpPr>
      <xdr:spPr>
        <a:xfrm>
          <a:off x="4053205" y="701484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7" name="テキスト ボックス 76"/>
        <xdr:cNvSpPr txBox="1"/>
      </xdr:nvSpPr>
      <xdr:spPr>
        <a:xfrm>
          <a:off x="343344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8" name="テキスト ボックス 77"/>
        <xdr:cNvSpPr txBox="1"/>
      </xdr:nvSpPr>
      <xdr:spPr>
        <a:xfrm>
          <a:off x="276288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9" name="テキスト ボックス 78"/>
        <xdr:cNvSpPr txBox="1"/>
      </xdr:nvSpPr>
      <xdr:spPr>
        <a:xfrm>
          <a:off x="209232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0" name="テキスト ボックス 79"/>
        <xdr:cNvSpPr txBox="1"/>
      </xdr:nvSpPr>
      <xdr:spPr>
        <a:xfrm>
          <a:off x="142176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xdr:cNvSpPr/>
      </xdr:nvSpPr>
      <xdr:spPr>
        <a:xfrm>
          <a:off x="4157345"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80010</xdr:rowOff>
    </xdr:from>
    <xdr:ext cx="403860" cy="259080"/>
    <xdr:sp macro="" textlink="">
      <xdr:nvSpPr>
        <xdr:cNvPr id="82" name="有形固定資産減価償却率該当値テキスト"/>
        <xdr:cNvSpPr txBox="1"/>
      </xdr:nvSpPr>
      <xdr:spPr>
        <a:xfrm>
          <a:off x="4258945" y="5878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3" name="楕円 82"/>
        <xdr:cNvSpPr/>
      </xdr:nvSpPr>
      <xdr:spPr>
        <a:xfrm>
          <a:off x="353758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107950</xdr:rowOff>
    </xdr:to>
    <xdr:cxnSp macro="">
      <xdr:nvCxnSpPr>
        <xdr:cNvPr id="84" name="直線コネクタ 83"/>
        <xdr:cNvCxnSpPr/>
      </xdr:nvCxnSpPr>
      <xdr:spPr>
        <a:xfrm>
          <a:off x="3588385" y="5988050"/>
          <a:ext cx="619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xdr:cNvSpPr/>
      </xdr:nvSpPr>
      <xdr:spPr>
        <a:xfrm>
          <a:off x="286702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21590</xdr:rowOff>
    </xdr:to>
    <xdr:cxnSp macro="">
      <xdr:nvCxnSpPr>
        <xdr:cNvPr id="86" name="直線コネクタ 85"/>
        <xdr:cNvCxnSpPr/>
      </xdr:nvCxnSpPr>
      <xdr:spPr>
        <a:xfrm>
          <a:off x="2917825" y="5988050"/>
          <a:ext cx="670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7" name="楕円 86"/>
        <xdr:cNvSpPr/>
      </xdr:nvSpPr>
      <xdr:spPr>
        <a:xfrm>
          <a:off x="2196465" y="591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21590</xdr:rowOff>
    </xdr:to>
    <xdr:cxnSp macro="">
      <xdr:nvCxnSpPr>
        <xdr:cNvPr id="88" name="直線コネクタ 87"/>
        <xdr:cNvCxnSpPr/>
      </xdr:nvCxnSpPr>
      <xdr:spPr>
        <a:xfrm>
          <a:off x="2247265" y="5966460"/>
          <a:ext cx="6705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92075</xdr:rowOff>
    </xdr:from>
    <xdr:to>
      <xdr:col>7</xdr:col>
      <xdr:colOff>187325</xdr:colOff>
      <xdr:row>31</xdr:row>
      <xdr:rowOff>22225</xdr:rowOff>
    </xdr:to>
    <xdr:sp macro="" textlink="">
      <xdr:nvSpPr>
        <xdr:cNvPr id="89" name="楕円 88"/>
        <xdr:cNvSpPr/>
      </xdr:nvSpPr>
      <xdr:spPr>
        <a:xfrm>
          <a:off x="1525905" y="589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143510</xdr:rowOff>
    </xdr:from>
    <xdr:to>
      <xdr:col>11</xdr:col>
      <xdr:colOff>136525</xdr:colOff>
      <xdr:row>31</xdr:row>
      <xdr:rowOff>0</xdr:rowOff>
    </xdr:to>
    <xdr:cxnSp macro="">
      <xdr:nvCxnSpPr>
        <xdr:cNvPr id="90" name="直線コネクタ 89"/>
        <xdr:cNvCxnSpPr/>
      </xdr:nvCxnSpPr>
      <xdr:spPr>
        <a:xfrm>
          <a:off x="1576705" y="5942330"/>
          <a:ext cx="6705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90170</xdr:rowOff>
    </xdr:from>
    <xdr:ext cx="403860" cy="259080"/>
    <xdr:sp macro="" textlink="">
      <xdr:nvSpPr>
        <xdr:cNvPr id="91" name="n_1aveValue有形固定資産減価償却率"/>
        <xdr:cNvSpPr txBox="1"/>
      </xdr:nvSpPr>
      <xdr:spPr>
        <a:xfrm>
          <a:off x="3395980" y="6224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68580</xdr:rowOff>
    </xdr:from>
    <xdr:ext cx="403860" cy="259080"/>
    <xdr:sp macro="" textlink="">
      <xdr:nvSpPr>
        <xdr:cNvPr id="92" name="n_2aveValue有形固定資産減価償却率"/>
        <xdr:cNvSpPr txBox="1"/>
      </xdr:nvSpPr>
      <xdr:spPr>
        <a:xfrm>
          <a:off x="2738120" y="6202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139065</xdr:rowOff>
    </xdr:from>
    <xdr:ext cx="403860" cy="259080"/>
    <xdr:sp macro="" textlink="">
      <xdr:nvSpPr>
        <xdr:cNvPr id="93" name="n_3aveValue有形固定資産減価償却率"/>
        <xdr:cNvSpPr txBox="1"/>
      </xdr:nvSpPr>
      <xdr:spPr>
        <a:xfrm>
          <a:off x="2067560" y="61055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88900</xdr:rowOff>
    </xdr:from>
    <xdr:ext cx="403860" cy="257810"/>
    <xdr:sp macro="" textlink="">
      <xdr:nvSpPr>
        <xdr:cNvPr id="94" name="n_4aveValue有形固定資産減価償却率"/>
        <xdr:cNvSpPr txBox="1"/>
      </xdr:nvSpPr>
      <xdr:spPr>
        <a:xfrm>
          <a:off x="1397000" y="6055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88900</xdr:rowOff>
    </xdr:from>
    <xdr:ext cx="403860" cy="257810"/>
    <xdr:sp macro="" textlink="">
      <xdr:nvSpPr>
        <xdr:cNvPr id="95" name="n_1mainValue有形固定資産減価償却率"/>
        <xdr:cNvSpPr txBox="1"/>
      </xdr:nvSpPr>
      <xdr:spPr>
        <a:xfrm>
          <a:off x="3395980" y="5720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88900</xdr:rowOff>
    </xdr:from>
    <xdr:ext cx="403860" cy="257810"/>
    <xdr:sp macro="" textlink="">
      <xdr:nvSpPr>
        <xdr:cNvPr id="96" name="n_2mainValue有形固定資産減価償却率"/>
        <xdr:cNvSpPr txBox="1"/>
      </xdr:nvSpPr>
      <xdr:spPr>
        <a:xfrm>
          <a:off x="2738120" y="5720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67310</xdr:rowOff>
    </xdr:from>
    <xdr:ext cx="403860" cy="259080"/>
    <xdr:sp macro="" textlink="">
      <xdr:nvSpPr>
        <xdr:cNvPr id="97" name="n_3mainValue有形固定資産減価償却率"/>
        <xdr:cNvSpPr txBox="1"/>
      </xdr:nvSpPr>
      <xdr:spPr>
        <a:xfrm>
          <a:off x="2067560" y="5698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38735</xdr:rowOff>
    </xdr:from>
    <xdr:ext cx="403860" cy="259080"/>
    <xdr:sp macro="" textlink="">
      <xdr:nvSpPr>
        <xdr:cNvPr id="98" name="n_4mainValue有形固定資産減価償却率"/>
        <xdr:cNvSpPr txBox="1"/>
      </xdr:nvSpPr>
      <xdr:spPr>
        <a:xfrm>
          <a:off x="1397000" y="5669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9971405" y="4180205"/>
          <a:ext cx="371602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0904220" y="453898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2166600" y="452247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365948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365948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500060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500060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644586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644586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より119.3ポイント上回り、前年より9.1ポイント増加した。県平均を36.2％下回っているが、引き続き、必要以上の地方債発行を抑制するとともに、経常経費を削減するなどの取組を続け、持続可能な財政運営を図る。</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9933305" y="46729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4" name="テキスト ボックス 113"/>
        <xdr:cNvSpPr txBox="1"/>
      </xdr:nvSpPr>
      <xdr:spPr>
        <a:xfrm>
          <a:off x="9486265" y="687959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xdr:cNvCxnSpPr/>
      </xdr:nvCxnSpPr>
      <xdr:spPr>
        <a:xfrm>
          <a:off x="9971405" y="662051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xdr:cNvSpPr txBox="1"/>
      </xdr:nvSpPr>
      <xdr:spPr>
        <a:xfrm>
          <a:off x="9486265" y="65271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xdr:cNvCxnSpPr/>
      </xdr:nvCxnSpPr>
      <xdr:spPr>
        <a:xfrm>
          <a:off x="9971405" y="626872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18" name="テキスト ボックス 117"/>
        <xdr:cNvSpPr txBox="1"/>
      </xdr:nvSpPr>
      <xdr:spPr>
        <a:xfrm>
          <a:off x="9542780" y="61747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0" name="テキスト ボックス 119"/>
        <xdr:cNvSpPr txBox="1"/>
      </xdr:nvSpPr>
      <xdr:spPr>
        <a:xfrm>
          <a:off x="9542780" y="582231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xdr:cNvCxnSpPr/>
      </xdr:nvCxnSpPr>
      <xdr:spPr>
        <a:xfrm>
          <a:off x="9971405" y="556387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2" name="テキスト ボックス 121"/>
        <xdr:cNvSpPr txBox="1"/>
      </xdr:nvSpPr>
      <xdr:spPr>
        <a:xfrm>
          <a:off x="9542780" y="54705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xdr:cNvCxnSpPr/>
      </xdr:nvCxnSpPr>
      <xdr:spPr>
        <a:xfrm>
          <a:off x="9971405" y="521208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xdr:cNvSpPr txBox="1"/>
      </xdr:nvSpPr>
      <xdr:spPr>
        <a:xfrm>
          <a:off x="9645650" y="51219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152400</xdr:rowOff>
    </xdr:to>
    <xdr:cxnSp macro="">
      <xdr:nvCxnSpPr>
        <xdr:cNvPr id="127" name="直線コネクタ 126"/>
        <xdr:cNvCxnSpPr/>
      </xdr:nvCxnSpPr>
      <xdr:spPr>
        <a:xfrm flipV="1">
          <a:off x="13027660" y="521208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156210</xdr:rowOff>
    </xdr:from>
    <xdr:ext cx="559435" cy="257810"/>
    <xdr:sp macro="" textlink="">
      <xdr:nvSpPr>
        <xdr:cNvPr id="128" name="債務償還比率最小値テキスト"/>
        <xdr:cNvSpPr txBox="1"/>
      </xdr:nvSpPr>
      <xdr:spPr>
        <a:xfrm>
          <a:off x="13080365" y="645795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1,057.8</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152400</xdr:rowOff>
    </xdr:from>
    <xdr:to>
      <xdr:col>76</xdr:col>
      <xdr:colOff>111125</xdr:colOff>
      <xdr:row>33</xdr:row>
      <xdr:rowOff>152400</xdr:rowOff>
    </xdr:to>
    <xdr:cxnSp macro="">
      <xdr:nvCxnSpPr>
        <xdr:cNvPr id="129" name="直線コネクタ 128"/>
        <xdr:cNvCxnSpPr/>
      </xdr:nvCxnSpPr>
      <xdr:spPr>
        <a:xfrm>
          <a:off x="12963525" y="6454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0" name="債務償還比率最大値テキスト"/>
        <xdr:cNvSpPr txBox="1"/>
      </xdr:nvSpPr>
      <xdr:spPr>
        <a:xfrm>
          <a:off x="13080365" y="499110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xdr:cNvCxnSpPr/>
      </xdr:nvCxnSpPr>
      <xdr:spPr>
        <a:xfrm>
          <a:off x="12963525" y="5212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58420</xdr:rowOff>
    </xdr:from>
    <xdr:ext cx="468630" cy="259080"/>
    <xdr:sp macro="" textlink="">
      <xdr:nvSpPr>
        <xdr:cNvPr id="132" name="債務償還比率平均値テキスト"/>
        <xdr:cNvSpPr txBox="1"/>
      </xdr:nvSpPr>
      <xdr:spPr>
        <a:xfrm>
          <a:off x="13080365" y="552196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431.3</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35560</xdr:rowOff>
    </xdr:from>
    <xdr:to>
      <xdr:col>76</xdr:col>
      <xdr:colOff>73025</xdr:colOff>
      <xdr:row>29</xdr:row>
      <xdr:rowOff>137160</xdr:rowOff>
    </xdr:to>
    <xdr:sp macro="" textlink="">
      <xdr:nvSpPr>
        <xdr:cNvPr id="133" name="フローチャート: 判断 132"/>
        <xdr:cNvSpPr/>
      </xdr:nvSpPr>
      <xdr:spPr>
        <a:xfrm>
          <a:off x="13001625" y="5666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33655</xdr:rowOff>
    </xdr:from>
    <xdr:to>
      <xdr:col>72</xdr:col>
      <xdr:colOff>123825</xdr:colOff>
      <xdr:row>29</xdr:row>
      <xdr:rowOff>135255</xdr:rowOff>
    </xdr:to>
    <xdr:sp macro="" textlink="">
      <xdr:nvSpPr>
        <xdr:cNvPr id="134" name="フローチャート: 判断 133"/>
        <xdr:cNvSpPr/>
      </xdr:nvSpPr>
      <xdr:spPr>
        <a:xfrm>
          <a:off x="12359005" y="566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48260</xdr:rowOff>
    </xdr:from>
    <xdr:to>
      <xdr:col>68</xdr:col>
      <xdr:colOff>123825</xdr:colOff>
      <xdr:row>29</xdr:row>
      <xdr:rowOff>149860</xdr:rowOff>
    </xdr:to>
    <xdr:sp macro="" textlink="">
      <xdr:nvSpPr>
        <xdr:cNvPr id="135" name="フローチャート: 判断 134"/>
        <xdr:cNvSpPr/>
      </xdr:nvSpPr>
      <xdr:spPr>
        <a:xfrm>
          <a:off x="11688445"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163830</xdr:rowOff>
    </xdr:from>
    <xdr:to>
      <xdr:col>64</xdr:col>
      <xdr:colOff>123825</xdr:colOff>
      <xdr:row>30</xdr:row>
      <xdr:rowOff>93980</xdr:rowOff>
    </xdr:to>
    <xdr:sp macro="" textlink="">
      <xdr:nvSpPr>
        <xdr:cNvPr id="136" name="フローチャート: 判断 135"/>
        <xdr:cNvSpPr/>
      </xdr:nvSpPr>
      <xdr:spPr>
        <a:xfrm>
          <a:off x="11017885" y="5795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87630</xdr:rowOff>
    </xdr:from>
    <xdr:to>
      <xdr:col>60</xdr:col>
      <xdr:colOff>123825</xdr:colOff>
      <xdr:row>31</xdr:row>
      <xdr:rowOff>17780</xdr:rowOff>
    </xdr:to>
    <xdr:sp macro="" textlink="">
      <xdr:nvSpPr>
        <xdr:cNvPr id="137" name="フローチャート: 判断 136"/>
        <xdr:cNvSpPr/>
      </xdr:nvSpPr>
      <xdr:spPr>
        <a:xfrm>
          <a:off x="10347325" y="5886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8" name="テキスト ボックス 137"/>
        <xdr:cNvSpPr txBox="1"/>
      </xdr:nvSpPr>
      <xdr:spPr>
        <a:xfrm>
          <a:off x="12874625" y="701484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9" name="テキスト ボックス 138"/>
        <xdr:cNvSpPr txBox="1"/>
      </xdr:nvSpPr>
      <xdr:spPr>
        <a:xfrm>
          <a:off x="1225486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0" name="テキスト ボックス 139"/>
        <xdr:cNvSpPr txBox="1"/>
      </xdr:nvSpPr>
      <xdr:spPr>
        <a:xfrm>
          <a:off x="1158430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1" name="テキスト ボックス 140"/>
        <xdr:cNvSpPr txBox="1"/>
      </xdr:nvSpPr>
      <xdr:spPr>
        <a:xfrm>
          <a:off x="1091374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2" name="テキスト ボックス 141"/>
        <xdr:cNvSpPr txBox="1"/>
      </xdr:nvSpPr>
      <xdr:spPr>
        <a:xfrm>
          <a:off x="10243185" y="701484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7620</xdr:rowOff>
    </xdr:from>
    <xdr:to>
      <xdr:col>76</xdr:col>
      <xdr:colOff>73025</xdr:colOff>
      <xdr:row>30</xdr:row>
      <xdr:rowOff>109220</xdr:rowOff>
    </xdr:to>
    <xdr:sp macro="" textlink="">
      <xdr:nvSpPr>
        <xdr:cNvPr id="143" name="楕円 142"/>
        <xdr:cNvSpPr/>
      </xdr:nvSpPr>
      <xdr:spPr>
        <a:xfrm>
          <a:off x="13001625" y="5806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157480</xdr:rowOff>
    </xdr:from>
    <xdr:ext cx="468630" cy="257810"/>
    <xdr:sp macro="" textlink="">
      <xdr:nvSpPr>
        <xdr:cNvPr id="144" name="債務償還比率該当値テキスト"/>
        <xdr:cNvSpPr txBox="1"/>
      </xdr:nvSpPr>
      <xdr:spPr>
        <a:xfrm>
          <a:off x="13080365" y="578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168275</xdr:rowOff>
    </xdr:from>
    <xdr:to>
      <xdr:col>72</xdr:col>
      <xdr:colOff>123825</xdr:colOff>
      <xdr:row>30</xdr:row>
      <xdr:rowOff>98425</xdr:rowOff>
    </xdr:to>
    <xdr:sp macro="" textlink="">
      <xdr:nvSpPr>
        <xdr:cNvPr id="145" name="楕円 144"/>
        <xdr:cNvSpPr/>
      </xdr:nvSpPr>
      <xdr:spPr>
        <a:xfrm>
          <a:off x="12359005" y="579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47625</xdr:rowOff>
    </xdr:from>
    <xdr:to>
      <xdr:col>76</xdr:col>
      <xdr:colOff>22225</xdr:colOff>
      <xdr:row>30</xdr:row>
      <xdr:rowOff>58420</xdr:rowOff>
    </xdr:to>
    <xdr:cxnSp macro="">
      <xdr:nvCxnSpPr>
        <xdr:cNvPr id="146" name="直線コネクタ 145"/>
        <xdr:cNvCxnSpPr/>
      </xdr:nvCxnSpPr>
      <xdr:spPr>
        <a:xfrm>
          <a:off x="12409805" y="5846445"/>
          <a:ext cx="619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53340</xdr:rowOff>
    </xdr:from>
    <xdr:to>
      <xdr:col>68</xdr:col>
      <xdr:colOff>123825</xdr:colOff>
      <xdr:row>29</xdr:row>
      <xdr:rowOff>154940</xdr:rowOff>
    </xdr:to>
    <xdr:sp macro="" textlink="">
      <xdr:nvSpPr>
        <xdr:cNvPr id="147" name="楕円 146"/>
        <xdr:cNvSpPr/>
      </xdr:nvSpPr>
      <xdr:spPr>
        <a:xfrm>
          <a:off x="11688445"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104140</xdr:rowOff>
    </xdr:from>
    <xdr:to>
      <xdr:col>72</xdr:col>
      <xdr:colOff>73025</xdr:colOff>
      <xdr:row>30</xdr:row>
      <xdr:rowOff>47625</xdr:rowOff>
    </xdr:to>
    <xdr:cxnSp macro="">
      <xdr:nvCxnSpPr>
        <xdr:cNvPr id="148" name="直線コネクタ 147"/>
        <xdr:cNvCxnSpPr/>
      </xdr:nvCxnSpPr>
      <xdr:spPr>
        <a:xfrm>
          <a:off x="11739245" y="5735320"/>
          <a:ext cx="67056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166370</xdr:rowOff>
    </xdr:from>
    <xdr:to>
      <xdr:col>64</xdr:col>
      <xdr:colOff>123825</xdr:colOff>
      <xdr:row>30</xdr:row>
      <xdr:rowOff>95885</xdr:rowOff>
    </xdr:to>
    <xdr:sp macro="" textlink="">
      <xdr:nvSpPr>
        <xdr:cNvPr id="149" name="楕円 148"/>
        <xdr:cNvSpPr/>
      </xdr:nvSpPr>
      <xdr:spPr>
        <a:xfrm>
          <a:off x="11017885" y="57975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104140</xdr:rowOff>
    </xdr:from>
    <xdr:to>
      <xdr:col>68</xdr:col>
      <xdr:colOff>73025</xdr:colOff>
      <xdr:row>30</xdr:row>
      <xdr:rowOff>45085</xdr:rowOff>
    </xdr:to>
    <xdr:cxnSp macro="">
      <xdr:nvCxnSpPr>
        <xdr:cNvPr id="150" name="直線コネクタ 149"/>
        <xdr:cNvCxnSpPr/>
      </xdr:nvCxnSpPr>
      <xdr:spPr>
        <a:xfrm flipV="1">
          <a:off x="11068685" y="5735320"/>
          <a:ext cx="67056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30480</xdr:rowOff>
    </xdr:from>
    <xdr:to>
      <xdr:col>60</xdr:col>
      <xdr:colOff>123825</xdr:colOff>
      <xdr:row>30</xdr:row>
      <xdr:rowOff>132080</xdr:rowOff>
    </xdr:to>
    <xdr:sp macro="" textlink="">
      <xdr:nvSpPr>
        <xdr:cNvPr id="151" name="楕円 150"/>
        <xdr:cNvSpPr/>
      </xdr:nvSpPr>
      <xdr:spPr>
        <a:xfrm>
          <a:off x="10347325"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45085</xdr:rowOff>
    </xdr:from>
    <xdr:to>
      <xdr:col>64</xdr:col>
      <xdr:colOff>73025</xdr:colOff>
      <xdr:row>30</xdr:row>
      <xdr:rowOff>81280</xdr:rowOff>
    </xdr:to>
    <xdr:cxnSp macro="">
      <xdr:nvCxnSpPr>
        <xdr:cNvPr id="152" name="直線コネクタ 151"/>
        <xdr:cNvCxnSpPr/>
      </xdr:nvCxnSpPr>
      <xdr:spPr>
        <a:xfrm flipV="1">
          <a:off x="10398125" y="5843905"/>
          <a:ext cx="6705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151765</xdr:rowOff>
    </xdr:from>
    <xdr:ext cx="468630" cy="259080"/>
    <xdr:sp macro="" textlink="">
      <xdr:nvSpPr>
        <xdr:cNvPr id="153" name="n_1aveValue債務償還比率"/>
        <xdr:cNvSpPr txBox="1"/>
      </xdr:nvSpPr>
      <xdr:spPr>
        <a:xfrm>
          <a:off x="12185015" y="5447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166370</xdr:rowOff>
    </xdr:from>
    <xdr:ext cx="468630" cy="257810"/>
    <xdr:sp macro="" textlink="">
      <xdr:nvSpPr>
        <xdr:cNvPr id="154" name="n_2aveValue債務償還比率"/>
        <xdr:cNvSpPr txBox="1"/>
      </xdr:nvSpPr>
      <xdr:spPr>
        <a:xfrm>
          <a:off x="11527155" y="5462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110490</xdr:rowOff>
    </xdr:from>
    <xdr:ext cx="468630" cy="257810"/>
    <xdr:sp macro="" textlink="">
      <xdr:nvSpPr>
        <xdr:cNvPr id="155" name="n_3aveValue債務償還比率"/>
        <xdr:cNvSpPr txBox="1"/>
      </xdr:nvSpPr>
      <xdr:spPr>
        <a:xfrm>
          <a:off x="10856595" y="5574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8890</xdr:rowOff>
    </xdr:from>
    <xdr:ext cx="468630" cy="257810"/>
    <xdr:sp macro="" textlink="">
      <xdr:nvSpPr>
        <xdr:cNvPr id="156" name="n_4aveValue債務償還比率"/>
        <xdr:cNvSpPr txBox="1"/>
      </xdr:nvSpPr>
      <xdr:spPr>
        <a:xfrm>
          <a:off x="10186035" y="59753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89535</xdr:rowOff>
    </xdr:from>
    <xdr:ext cx="468630" cy="257810"/>
    <xdr:sp macro="" textlink="">
      <xdr:nvSpPr>
        <xdr:cNvPr id="157" name="n_1mainValue債務償還比率"/>
        <xdr:cNvSpPr txBox="1"/>
      </xdr:nvSpPr>
      <xdr:spPr>
        <a:xfrm>
          <a:off x="12185015" y="5888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146050</xdr:rowOff>
    </xdr:from>
    <xdr:ext cx="468630" cy="257810"/>
    <xdr:sp macro="" textlink="">
      <xdr:nvSpPr>
        <xdr:cNvPr id="158" name="n_2mainValue債務償還比率"/>
        <xdr:cNvSpPr txBox="1"/>
      </xdr:nvSpPr>
      <xdr:spPr>
        <a:xfrm>
          <a:off x="11527155" y="57772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86995</xdr:rowOff>
    </xdr:from>
    <xdr:ext cx="468630" cy="257810"/>
    <xdr:sp macro="" textlink="">
      <xdr:nvSpPr>
        <xdr:cNvPr id="159" name="n_3mainValue債務償還比率"/>
        <xdr:cNvSpPr txBox="1"/>
      </xdr:nvSpPr>
      <xdr:spPr>
        <a:xfrm>
          <a:off x="10856595" y="5885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148590</xdr:rowOff>
    </xdr:from>
    <xdr:ext cx="468630" cy="259080"/>
    <xdr:sp macro="" textlink="">
      <xdr:nvSpPr>
        <xdr:cNvPr id="160" name="n_4mainValue債務償還比率"/>
        <xdr:cNvSpPr txBox="1"/>
      </xdr:nvSpPr>
      <xdr:spPr>
        <a:xfrm>
          <a:off x="10186035" y="5612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127125" y="1155065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3" name="テキスト ボックス 162"/>
        <xdr:cNvSpPr txBox="1"/>
      </xdr:nvSpPr>
      <xdr:spPr>
        <a:xfrm>
          <a:off x="817245" y="807974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4" name="テキスト ボックス 163"/>
        <xdr:cNvSpPr txBox="1"/>
      </xdr:nvSpPr>
      <xdr:spPr>
        <a:xfrm>
          <a:off x="6156325" y="1068959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5" name="テキスト ボックス 164"/>
        <xdr:cNvSpPr txBox="1"/>
      </xdr:nvSpPr>
      <xdr:spPr>
        <a:xfrm>
          <a:off x="817245" y="1177163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6" name="テキスト ボックス 165"/>
        <xdr:cNvSpPr txBox="1"/>
      </xdr:nvSpPr>
      <xdr:spPr>
        <a:xfrm>
          <a:off x="6156325" y="1446593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29920" y="366649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65532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7178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71780" y="6995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35915" y="635762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31750</xdr:rowOff>
    </xdr:from>
    <xdr:ext cx="403225" cy="257810"/>
    <xdr:sp macro="" textlink="">
      <xdr:nvSpPr>
        <xdr:cNvPr id="55" name="テキスト ボックス 54"/>
        <xdr:cNvSpPr txBox="1"/>
      </xdr:nvSpPr>
      <xdr:spPr>
        <a:xfrm>
          <a:off x="335915" y="53962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7" name="テキスト ボックス 56"/>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58420</xdr:rowOff>
    </xdr:from>
    <xdr:to>
      <xdr:col>24</xdr:col>
      <xdr:colOff>62865</xdr:colOff>
      <xdr:row>42</xdr:row>
      <xdr:rowOff>10795</xdr:rowOff>
    </xdr:to>
    <xdr:cxnSp macro="">
      <xdr:nvCxnSpPr>
        <xdr:cNvPr id="59" name="直線コネクタ 58"/>
        <xdr:cNvCxnSpPr/>
      </xdr:nvCxnSpPr>
      <xdr:spPr>
        <a:xfrm flipV="1">
          <a:off x="4086225" y="559054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14605</xdr:rowOff>
    </xdr:from>
    <xdr:ext cx="405130" cy="259080"/>
    <xdr:sp macro="" textlink="">
      <xdr:nvSpPr>
        <xdr:cNvPr id="60" name="【道路】&#10;有形固定資産減価償却率最小値テキスト"/>
        <xdr:cNvSpPr txBox="1"/>
      </xdr:nvSpPr>
      <xdr:spPr>
        <a:xfrm>
          <a:off x="4124960" y="7055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10795</xdr:rowOff>
    </xdr:from>
    <xdr:to>
      <xdr:col>24</xdr:col>
      <xdr:colOff>152400</xdr:colOff>
      <xdr:row>42</xdr:row>
      <xdr:rowOff>10795</xdr:rowOff>
    </xdr:to>
    <xdr:cxnSp macro="">
      <xdr:nvCxnSpPr>
        <xdr:cNvPr id="61" name="直線コネクタ 60"/>
        <xdr:cNvCxnSpPr/>
      </xdr:nvCxnSpPr>
      <xdr:spPr>
        <a:xfrm>
          <a:off x="4020820" y="7051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5080</xdr:rowOff>
    </xdr:from>
    <xdr:ext cx="405130" cy="259080"/>
    <xdr:sp macro="" textlink="">
      <xdr:nvSpPr>
        <xdr:cNvPr id="62" name="【道路】&#10;有形固定資産減価償却率最大値テキスト"/>
        <xdr:cNvSpPr txBox="1"/>
      </xdr:nvSpPr>
      <xdr:spPr>
        <a:xfrm>
          <a:off x="4124960" y="536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58420</xdr:rowOff>
    </xdr:from>
    <xdr:to>
      <xdr:col>24</xdr:col>
      <xdr:colOff>152400</xdr:colOff>
      <xdr:row>33</xdr:row>
      <xdr:rowOff>58420</xdr:rowOff>
    </xdr:to>
    <xdr:cxnSp macro="">
      <xdr:nvCxnSpPr>
        <xdr:cNvPr id="63" name="直線コネクタ 62"/>
        <xdr:cNvCxnSpPr/>
      </xdr:nvCxnSpPr>
      <xdr:spPr>
        <a:xfrm>
          <a:off x="4020820" y="55905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59055</xdr:rowOff>
    </xdr:from>
    <xdr:ext cx="405130" cy="259080"/>
    <xdr:sp macro="" textlink="">
      <xdr:nvSpPr>
        <xdr:cNvPr id="64" name="【道路】&#10;有形固定資産減価償却率平均値テキスト"/>
        <xdr:cNvSpPr txBox="1"/>
      </xdr:nvSpPr>
      <xdr:spPr>
        <a:xfrm>
          <a:off x="4124960" y="6094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5" name="フローチャート: 判断 64"/>
        <xdr:cNvSpPr/>
      </xdr:nvSpPr>
      <xdr:spPr>
        <a:xfrm>
          <a:off x="403606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xdr:cNvSpPr/>
      </xdr:nvSpPr>
      <xdr:spPr>
        <a:xfrm>
          <a:off x="33121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67945</xdr:rowOff>
    </xdr:from>
    <xdr:to>
      <xdr:col>15</xdr:col>
      <xdr:colOff>101600</xdr:colOff>
      <xdr:row>36</xdr:row>
      <xdr:rowOff>169545</xdr:rowOff>
    </xdr:to>
    <xdr:sp macro="" textlink="">
      <xdr:nvSpPr>
        <xdr:cNvPr id="67" name="フローチャート: 判断 66"/>
        <xdr:cNvSpPr/>
      </xdr:nvSpPr>
      <xdr:spPr>
        <a:xfrm>
          <a:off x="2514600" y="61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102235</xdr:rowOff>
    </xdr:from>
    <xdr:to>
      <xdr:col>10</xdr:col>
      <xdr:colOff>165100</xdr:colOff>
      <xdr:row>36</xdr:row>
      <xdr:rowOff>32385</xdr:rowOff>
    </xdr:to>
    <xdr:sp macro="" textlink="">
      <xdr:nvSpPr>
        <xdr:cNvPr id="68" name="フローチャート: 判断 67"/>
        <xdr:cNvSpPr/>
      </xdr:nvSpPr>
      <xdr:spPr>
        <a:xfrm>
          <a:off x="1739900" y="596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xdr:cNvSpPr/>
      </xdr:nvSpPr>
      <xdr:spPr>
        <a:xfrm>
          <a:off x="965200" y="5927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70" name="テキスト ボックス 69"/>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1" name="テキスト ボックス 70"/>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2" name="テキスト ボックス 71"/>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3" name="テキスト ボックス 72"/>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4" name="テキスト ボックス 73"/>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5" name="楕円 74"/>
        <xdr:cNvSpPr/>
      </xdr:nvSpPr>
      <xdr:spPr>
        <a:xfrm>
          <a:off x="403606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151130</xdr:rowOff>
    </xdr:from>
    <xdr:ext cx="405130" cy="259080"/>
    <xdr:sp macro="" textlink="">
      <xdr:nvSpPr>
        <xdr:cNvPr id="76" name="【道路】&#10;有形固定資産減価償却率該当値テキスト"/>
        <xdr:cNvSpPr txBox="1"/>
      </xdr:nvSpPr>
      <xdr:spPr>
        <a:xfrm>
          <a:off x="4124960" y="58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7" name="楕円 76"/>
        <xdr:cNvSpPr/>
      </xdr:nvSpPr>
      <xdr:spPr>
        <a:xfrm>
          <a:off x="3312160" y="599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7620</xdr:rowOff>
    </xdr:to>
    <xdr:cxnSp macro="">
      <xdr:nvCxnSpPr>
        <xdr:cNvPr id="78" name="直線コネクタ 77"/>
        <xdr:cNvCxnSpPr/>
      </xdr:nvCxnSpPr>
      <xdr:spPr>
        <a:xfrm>
          <a:off x="3355340" y="604266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9" name="楕円 78"/>
        <xdr:cNvSpPr/>
      </xdr:nvSpPr>
      <xdr:spPr>
        <a:xfrm>
          <a:off x="25146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36</xdr:row>
      <xdr:rowOff>7620</xdr:rowOff>
    </xdr:to>
    <xdr:cxnSp macro="">
      <xdr:nvCxnSpPr>
        <xdr:cNvPr id="80" name="直線コネクタ 79"/>
        <xdr:cNvCxnSpPr/>
      </xdr:nvCxnSpPr>
      <xdr:spPr>
        <a:xfrm>
          <a:off x="2565400" y="5977890"/>
          <a:ext cx="78994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81" name="楕円 80"/>
        <xdr:cNvSpPr/>
      </xdr:nvSpPr>
      <xdr:spPr>
        <a:xfrm>
          <a:off x="1739900" y="596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35</xdr:row>
      <xdr:rowOff>149860</xdr:rowOff>
    </xdr:to>
    <xdr:cxnSp macro="">
      <xdr:nvCxnSpPr>
        <xdr:cNvPr id="82" name="直線コネクタ 81"/>
        <xdr:cNvCxnSpPr/>
      </xdr:nvCxnSpPr>
      <xdr:spPr>
        <a:xfrm flipV="1">
          <a:off x="1790700" y="5977890"/>
          <a:ext cx="7747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88900</xdr:rowOff>
    </xdr:from>
    <xdr:to>
      <xdr:col>6</xdr:col>
      <xdr:colOff>38100</xdr:colOff>
      <xdr:row>36</xdr:row>
      <xdr:rowOff>19050</xdr:rowOff>
    </xdr:to>
    <xdr:sp macro="" textlink="">
      <xdr:nvSpPr>
        <xdr:cNvPr id="83" name="楕円 82"/>
        <xdr:cNvSpPr/>
      </xdr:nvSpPr>
      <xdr:spPr>
        <a:xfrm>
          <a:off x="965200" y="5956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139700</xdr:rowOff>
    </xdr:from>
    <xdr:to>
      <xdr:col>10</xdr:col>
      <xdr:colOff>114300</xdr:colOff>
      <xdr:row>35</xdr:row>
      <xdr:rowOff>149860</xdr:rowOff>
    </xdr:to>
    <xdr:cxnSp macro="">
      <xdr:nvCxnSpPr>
        <xdr:cNvPr id="84" name="直線コネクタ 83"/>
        <xdr:cNvCxnSpPr/>
      </xdr:nvCxnSpPr>
      <xdr:spPr>
        <a:xfrm>
          <a:off x="1008380" y="600710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163830</xdr:rowOff>
    </xdr:from>
    <xdr:ext cx="405130" cy="259080"/>
    <xdr:sp macro="" textlink="">
      <xdr:nvSpPr>
        <xdr:cNvPr id="85" name="n_1aveValue【道路】&#10;有形固定資産減価償却率"/>
        <xdr:cNvSpPr txBox="1"/>
      </xdr:nvSpPr>
      <xdr:spPr>
        <a:xfrm>
          <a:off x="3170555" y="6198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160655</xdr:rowOff>
    </xdr:from>
    <xdr:ext cx="403860" cy="259080"/>
    <xdr:sp macro="" textlink="">
      <xdr:nvSpPr>
        <xdr:cNvPr id="86" name="n_2aveValue【道路】&#10;有形固定資産減価償却率"/>
        <xdr:cNvSpPr txBox="1"/>
      </xdr:nvSpPr>
      <xdr:spPr>
        <a:xfrm>
          <a:off x="2385695" y="6195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23495</xdr:rowOff>
    </xdr:from>
    <xdr:ext cx="403860" cy="259080"/>
    <xdr:sp macro="" textlink="">
      <xdr:nvSpPr>
        <xdr:cNvPr id="87" name="n_3aveValue【道路】&#10;有形固定資産減価償却率"/>
        <xdr:cNvSpPr txBox="1"/>
      </xdr:nvSpPr>
      <xdr:spPr>
        <a:xfrm>
          <a:off x="1610995" y="60585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6350</xdr:rowOff>
    </xdr:from>
    <xdr:ext cx="403860" cy="257810"/>
    <xdr:sp macro="" textlink="">
      <xdr:nvSpPr>
        <xdr:cNvPr id="88" name="n_4aveValue【道路】&#10;有形固定資産減価償却率"/>
        <xdr:cNvSpPr txBox="1"/>
      </xdr:nvSpPr>
      <xdr:spPr>
        <a:xfrm>
          <a:off x="836295" y="5706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74930</xdr:rowOff>
    </xdr:from>
    <xdr:ext cx="405130" cy="257810"/>
    <xdr:sp macro="" textlink="">
      <xdr:nvSpPr>
        <xdr:cNvPr id="89" name="n_1mainValue【道路】&#10;有形固定資産減価償却率"/>
        <xdr:cNvSpPr txBox="1"/>
      </xdr:nvSpPr>
      <xdr:spPr>
        <a:xfrm>
          <a:off x="3170555" y="57746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6350</xdr:rowOff>
    </xdr:from>
    <xdr:ext cx="403860" cy="257810"/>
    <xdr:sp macro="" textlink="">
      <xdr:nvSpPr>
        <xdr:cNvPr id="90" name="n_2mainValue【道路】&#10;有形固定資産減価償却率"/>
        <xdr:cNvSpPr txBox="1"/>
      </xdr:nvSpPr>
      <xdr:spPr>
        <a:xfrm>
          <a:off x="2385695" y="5706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45720</xdr:rowOff>
    </xdr:from>
    <xdr:ext cx="403860" cy="259080"/>
    <xdr:sp macro="" textlink="">
      <xdr:nvSpPr>
        <xdr:cNvPr id="91" name="n_3mainValue【道路】&#10;有形固定資産減価償却率"/>
        <xdr:cNvSpPr txBox="1"/>
      </xdr:nvSpPr>
      <xdr:spPr>
        <a:xfrm>
          <a:off x="1610995" y="5745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10160</xdr:rowOff>
    </xdr:from>
    <xdr:ext cx="403860" cy="259080"/>
    <xdr:sp macro="" textlink="">
      <xdr:nvSpPr>
        <xdr:cNvPr id="92" name="n_4mainValue【道路】&#10;有形固定資産減価償却率"/>
        <xdr:cNvSpPr txBox="1"/>
      </xdr:nvSpPr>
      <xdr:spPr>
        <a:xfrm>
          <a:off x="836295" y="6045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1" name="テキスト ボックス 100"/>
        <xdr:cNvSpPr txBox="1"/>
      </xdr:nvSpPr>
      <xdr:spPr>
        <a:xfrm>
          <a:off x="5788660" y="50292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43</xdr:row>
      <xdr:rowOff>105410</xdr:rowOff>
    </xdr:from>
    <xdr:ext cx="466090" cy="259080"/>
    <xdr:sp macro="" textlink="">
      <xdr:nvSpPr>
        <xdr:cNvPr id="103" name="テキスト ボックス 102"/>
        <xdr:cNvSpPr txBox="1"/>
      </xdr:nvSpPr>
      <xdr:spPr>
        <a:xfrm>
          <a:off x="540512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41</xdr:row>
      <xdr:rowOff>67310</xdr:rowOff>
    </xdr:from>
    <xdr:ext cx="531495" cy="259080"/>
    <xdr:sp macro="" textlink="">
      <xdr:nvSpPr>
        <xdr:cNvPr id="105" name="テキスト ボックス 104"/>
        <xdr:cNvSpPr txBox="1"/>
      </xdr:nvSpPr>
      <xdr:spPr>
        <a:xfrm>
          <a:off x="5363845" y="6940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7" name="テキスト ボックス 106"/>
        <xdr:cNvSpPr txBox="1"/>
      </xdr:nvSpPr>
      <xdr:spPr>
        <a:xfrm>
          <a:off x="5363845" y="656717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9" name="テキスト ボックス 108"/>
        <xdr:cNvSpPr txBox="1"/>
      </xdr:nvSpPr>
      <xdr:spPr>
        <a:xfrm>
          <a:off x="5363845" y="619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11" name="テキスト ボックス 110"/>
        <xdr:cNvSpPr txBox="1"/>
      </xdr:nvSpPr>
      <xdr:spPr>
        <a:xfrm>
          <a:off x="5363845" y="5824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360" cy="257810"/>
    <xdr:sp macro="" textlink="">
      <xdr:nvSpPr>
        <xdr:cNvPr id="113" name="テキスト ボックス 112"/>
        <xdr:cNvSpPr txBox="1"/>
      </xdr:nvSpPr>
      <xdr:spPr>
        <a:xfrm>
          <a:off x="5299710" y="545084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15" name="テキスト ボックス 114"/>
        <xdr:cNvSpPr txBox="1"/>
      </xdr:nvSpPr>
      <xdr:spPr>
        <a:xfrm>
          <a:off x="5299710" y="5077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120650</xdr:rowOff>
    </xdr:to>
    <xdr:cxnSp macro="">
      <xdr:nvCxnSpPr>
        <xdr:cNvPr id="117" name="直線コネクタ 116"/>
        <xdr:cNvCxnSpPr/>
      </xdr:nvCxnSpPr>
      <xdr:spPr>
        <a:xfrm flipV="1">
          <a:off x="9219565" y="576453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124460</xdr:rowOff>
    </xdr:from>
    <xdr:ext cx="534670" cy="259080"/>
    <xdr:sp macro="" textlink="">
      <xdr:nvSpPr>
        <xdr:cNvPr id="118" name="【道路】&#10;一人当たり延長最小値テキスト"/>
        <xdr:cNvSpPr txBox="1"/>
      </xdr:nvSpPr>
      <xdr:spPr>
        <a:xfrm>
          <a:off x="9258300" y="7165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15.663</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120650</xdr:rowOff>
    </xdr:from>
    <xdr:to>
      <xdr:col>55</xdr:col>
      <xdr:colOff>88900</xdr:colOff>
      <xdr:row>42</xdr:row>
      <xdr:rowOff>120650</xdr:rowOff>
    </xdr:to>
    <xdr:cxnSp macro="">
      <xdr:nvCxnSpPr>
        <xdr:cNvPr id="119" name="直線コネクタ 118"/>
        <xdr:cNvCxnSpPr/>
      </xdr:nvCxnSpPr>
      <xdr:spPr>
        <a:xfrm>
          <a:off x="9154160" y="7161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11430</xdr:rowOff>
    </xdr:from>
    <xdr:ext cx="534670" cy="259080"/>
    <xdr:sp macro="" textlink="">
      <xdr:nvSpPr>
        <xdr:cNvPr id="120" name="【道路】&#10;一人当たり延長最大値テキスト"/>
        <xdr:cNvSpPr txBox="1"/>
      </xdr:nvSpPr>
      <xdr:spPr>
        <a:xfrm>
          <a:off x="92583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90.615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21" name="直線コネクタ 120"/>
        <xdr:cNvCxnSpPr/>
      </xdr:nvCxnSpPr>
      <xdr:spPr>
        <a:xfrm>
          <a:off x="9154160" y="5764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159385</xdr:rowOff>
    </xdr:from>
    <xdr:ext cx="534670" cy="258445"/>
    <xdr:sp macro="" textlink="">
      <xdr:nvSpPr>
        <xdr:cNvPr id="122" name="【道路】&#10;一人当たり延長平均値テキスト"/>
        <xdr:cNvSpPr txBox="1"/>
      </xdr:nvSpPr>
      <xdr:spPr>
        <a:xfrm>
          <a:off x="9258300" y="6529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136525</xdr:rowOff>
    </xdr:from>
    <xdr:to>
      <xdr:col>55</xdr:col>
      <xdr:colOff>50800</xdr:colOff>
      <xdr:row>40</xdr:row>
      <xdr:rowOff>66675</xdr:rowOff>
    </xdr:to>
    <xdr:sp macro="" textlink="">
      <xdr:nvSpPr>
        <xdr:cNvPr id="123" name="フローチャート: 判断 122"/>
        <xdr:cNvSpPr/>
      </xdr:nvSpPr>
      <xdr:spPr>
        <a:xfrm>
          <a:off x="9192260" y="6674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xdr:cNvSpPr/>
      </xdr:nvSpPr>
      <xdr:spPr>
        <a:xfrm>
          <a:off x="8445500" y="668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156210</xdr:rowOff>
    </xdr:from>
    <xdr:to>
      <xdr:col>46</xdr:col>
      <xdr:colOff>38100</xdr:colOff>
      <xdr:row>40</xdr:row>
      <xdr:rowOff>86360</xdr:rowOff>
    </xdr:to>
    <xdr:sp macro="" textlink="">
      <xdr:nvSpPr>
        <xdr:cNvPr id="125" name="フローチャート: 判断 124"/>
        <xdr:cNvSpPr/>
      </xdr:nvSpPr>
      <xdr:spPr>
        <a:xfrm>
          <a:off x="7670800" y="6694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170815</xdr:rowOff>
    </xdr:from>
    <xdr:to>
      <xdr:col>41</xdr:col>
      <xdr:colOff>101600</xdr:colOff>
      <xdr:row>40</xdr:row>
      <xdr:rowOff>100965</xdr:rowOff>
    </xdr:to>
    <xdr:sp macro="" textlink="">
      <xdr:nvSpPr>
        <xdr:cNvPr id="126" name="フローチャート: 判断 125"/>
        <xdr:cNvSpPr/>
      </xdr:nvSpPr>
      <xdr:spPr>
        <a:xfrm>
          <a:off x="6873240" y="6708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11430</xdr:rowOff>
    </xdr:from>
    <xdr:to>
      <xdr:col>36</xdr:col>
      <xdr:colOff>165100</xdr:colOff>
      <xdr:row>40</xdr:row>
      <xdr:rowOff>113030</xdr:rowOff>
    </xdr:to>
    <xdr:sp macro="" textlink="">
      <xdr:nvSpPr>
        <xdr:cNvPr id="127" name="フローチャート: 判断 126"/>
        <xdr:cNvSpPr/>
      </xdr:nvSpPr>
      <xdr:spPr>
        <a:xfrm>
          <a:off x="609854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164465</xdr:rowOff>
    </xdr:from>
    <xdr:to>
      <xdr:col>55</xdr:col>
      <xdr:colOff>50800</xdr:colOff>
      <xdr:row>40</xdr:row>
      <xdr:rowOff>94615</xdr:rowOff>
    </xdr:to>
    <xdr:sp macro="" textlink="">
      <xdr:nvSpPr>
        <xdr:cNvPr id="133" name="楕円 132"/>
        <xdr:cNvSpPr/>
      </xdr:nvSpPr>
      <xdr:spPr>
        <a:xfrm>
          <a:off x="9192260" y="670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143510</xdr:rowOff>
    </xdr:from>
    <xdr:ext cx="534670" cy="257810"/>
    <xdr:sp macro="" textlink="">
      <xdr:nvSpPr>
        <xdr:cNvPr id="134" name="【道路】&#10;一人当たり延長該当値テキスト"/>
        <xdr:cNvSpPr txBox="1"/>
      </xdr:nvSpPr>
      <xdr:spPr>
        <a:xfrm>
          <a:off x="9258300" y="6681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5" name="楕円 134"/>
        <xdr:cNvSpPr/>
      </xdr:nvSpPr>
      <xdr:spPr>
        <a:xfrm>
          <a:off x="844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43815</xdr:rowOff>
    </xdr:from>
    <xdr:to>
      <xdr:col>55</xdr:col>
      <xdr:colOff>0</xdr:colOff>
      <xdr:row>40</xdr:row>
      <xdr:rowOff>60960</xdr:rowOff>
    </xdr:to>
    <xdr:cxnSp macro="">
      <xdr:nvCxnSpPr>
        <xdr:cNvPr id="136" name="直線コネクタ 135"/>
        <xdr:cNvCxnSpPr/>
      </xdr:nvCxnSpPr>
      <xdr:spPr>
        <a:xfrm flipV="1">
          <a:off x="8496300" y="6749415"/>
          <a:ext cx="7239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29845</xdr:rowOff>
    </xdr:from>
    <xdr:to>
      <xdr:col>46</xdr:col>
      <xdr:colOff>38100</xdr:colOff>
      <xdr:row>40</xdr:row>
      <xdr:rowOff>132080</xdr:rowOff>
    </xdr:to>
    <xdr:sp macro="" textlink="">
      <xdr:nvSpPr>
        <xdr:cNvPr id="137" name="楕円 136"/>
        <xdr:cNvSpPr/>
      </xdr:nvSpPr>
      <xdr:spPr>
        <a:xfrm>
          <a:off x="7670800" y="673544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80645</xdr:rowOff>
    </xdr:to>
    <xdr:cxnSp macro="">
      <xdr:nvCxnSpPr>
        <xdr:cNvPr id="138" name="直線コネクタ 137"/>
        <xdr:cNvCxnSpPr/>
      </xdr:nvCxnSpPr>
      <xdr:spPr>
        <a:xfrm flipV="1">
          <a:off x="7713980" y="6766560"/>
          <a:ext cx="7823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50165</xdr:rowOff>
    </xdr:from>
    <xdr:to>
      <xdr:col>41</xdr:col>
      <xdr:colOff>101600</xdr:colOff>
      <xdr:row>40</xdr:row>
      <xdr:rowOff>151765</xdr:rowOff>
    </xdr:to>
    <xdr:sp macro="" textlink="">
      <xdr:nvSpPr>
        <xdr:cNvPr id="139" name="楕円 138"/>
        <xdr:cNvSpPr/>
      </xdr:nvSpPr>
      <xdr:spPr>
        <a:xfrm>
          <a:off x="687324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80645</xdr:rowOff>
    </xdr:from>
    <xdr:to>
      <xdr:col>45</xdr:col>
      <xdr:colOff>177800</xdr:colOff>
      <xdr:row>40</xdr:row>
      <xdr:rowOff>100965</xdr:rowOff>
    </xdr:to>
    <xdr:cxnSp macro="">
      <xdr:nvCxnSpPr>
        <xdr:cNvPr id="140" name="直線コネクタ 139"/>
        <xdr:cNvCxnSpPr/>
      </xdr:nvCxnSpPr>
      <xdr:spPr>
        <a:xfrm flipV="1">
          <a:off x="6924040" y="6786245"/>
          <a:ext cx="78994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66675</xdr:rowOff>
    </xdr:from>
    <xdr:to>
      <xdr:col>36</xdr:col>
      <xdr:colOff>165100</xdr:colOff>
      <xdr:row>40</xdr:row>
      <xdr:rowOff>168275</xdr:rowOff>
    </xdr:to>
    <xdr:sp macro="" textlink="">
      <xdr:nvSpPr>
        <xdr:cNvPr id="141" name="楕円 140"/>
        <xdr:cNvSpPr/>
      </xdr:nvSpPr>
      <xdr:spPr>
        <a:xfrm>
          <a:off x="6098540"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100965</xdr:rowOff>
    </xdr:from>
    <xdr:to>
      <xdr:col>41</xdr:col>
      <xdr:colOff>50800</xdr:colOff>
      <xdr:row>40</xdr:row>
      <xdr:rowOff>117475</xdr:rowOff>
    </xdr:to>
    <xdr:cxnSp macro="">
      <xdr:nvCxnSpPr>
        <xdr:cNvPr id="142" name="直線コネクタ 141"/>
        <xdr:cNvCxnSpPr/>
      </xdr:nvCxnSpPr>
      <xdr:spPr>
        <a:xfrm flipV="1">
          <a:off x="6149340" y="6806565"/>
          <a:ext cx="7747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90170</xdr:rowOff>
    </xdr:from>
    <xdr:ext cx="534670" cy="259080"/>
    <xdr:sp macro="" textlink="">
      <xdr:nvSpPr>
        <xdr:cNvPr id="143" name="n_1aveValue【道路】&#10;一人当たり延長"/>
        <xdr:cNvSpPr txBox="1"/>
      </xdr:nvSpPr>
      <xdr:spPr>
        <a:xfrm>
          <a:off x="8239125" y="6460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102870</xdr:rowOff>
    </xdr:from>
    <xdr:ext cx="533400" cy="259080"/>
    <xdr:sp macro="" textlink="">
      <xdr:nvSpPr>
        <xdr:cNvPr id="144" name="n_2aveValue【道路】&#10;一人当たり延長"/>
        <xdr:cNvSpPr txBox="1"/>
      </xdr:nvSpPr>
      <xdr:spPr>
        <a:xfrm>
          <a:off x="747712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38.147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117475</xdr:rowOff>
    </xdr:from>
    <xdr:ext cx="533400" cy="259080"/>
    <xdr:sp macro="" textlink="">
      <xdr:nvSpPr>
        <xdr:cNvPr id="145" name="n_3aveValue【道路】&#10;一人当たり延長"/>
        <xdr:cNvSpPr txBox="1"/>
      </xdr:nvSpPr>
      <xdr:spPr>
        <a:xfrm>
          <a:off x="6702425" y="64877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37.371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129540</xdr:rowOff>
    </xdr:from>
    <xdr:ext cx="533400" cy="259080"/>
    <xdr:sp macro="" textlink="">
      <xdr:nvSpPr>
        <xdr:cNvPr id="146" name="n_4aveValue【道路】&#10;一人当たり延長"/>
        <xdr:cNvSpPr txBox="1"/>
      </xdr:nvSpPr>
      <xdr:spPr>
        <a:xfrm>
          <a:off x="5904865" y="6499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102870</xdr:rowOff>
    </xdr:from>
    <xdr:ext cx="534670" cy="259080"/>
    <xdr:sp macro="" textlink="">
      <xdr:nvSpPr>
        <xdr:cNvPr id="147" name="n_1mainValue【道路】&#10;一人当たり延長"/>
        <xdr:cNvSpPr txBox="1"/>
      </xdr:nvSpPr>
      <xdr:spPr>
        <a:xfrm>
          <a:off x="8239125" y="680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122555</xdr:rowOff>
    </xdr:from>
    <xdr:ext cx="533400" cy="257810"/>
    <xdr:sp macro="" textlink="">
      <xdr:nvSpPr>
        <xdr:cNvPr id="148" name="n_2mainValue【道路】&#10;一人当たり延長"/>
        <xdr:cNvSpPr txBox="1"/>
      </xdr:nvSpPr>
      <xdr:spPr>
        <a:xfrm>
          <a:off x="7477125" y="6828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143510</xdr:rowOff>
    </xdr:from>
    <xdr:ext cx="533400" cy="257810"/>
    <xdr:sp macro="" textlink="">
      <xdr:nvSpPr>
        <xdr:cNvPr id="149" name="n_3mainValue【道路】&#10;一人当たり延長"/>
        <xdr:cNvSpPr txBox="1"/>
      </xdr:nvSpPr>
      <xdr:spPr>
        <a:xfrm>
          <a:off x="6702425" y="6849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159385</xdr:rowOff>
    </xdr:from>
    <xdr:ext cx="533400" cy="258445"/>
    <xdr:sp macro="" textlink="">
      <xdr:nvSpPr>
        <xdr:cNvPr id="150" name="n_4mainValue【道路】&#10;一人当たり延長"/>
        <xdr:cNvSpPr txBox="1"/>
      </xdr:nvSpPr>
      <xdr:spPr>
        <a:xfrm>
          <a:off x="5904865" y="68649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9" name="テキスト ボックス 158"/>
        <xdr:cNvSpPr txBox="1"/>
      </xdr:nvSpPr>
      <xdr:spPr>
        <a:xfrm>
          <a:off x="65532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61" name="テキスト ボックス 160"/>
        <xdr:cNvSpPr txBox="1"/>
      </xdr:nvSpPr>
      <xdr:spPr>
        <a:xfrm>
          <a:off x="27178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3" name="テキスト ボックス 162"/>
        <xdr:cNvSpPr txBox="1"/>
      </xdr:nvSpPr>
      <xdr:spPr>
        <a:xfrm>
          <a:off x="27178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7" name="テキスト ボックス 166"/>
        <xdr:cNvSpPr txBox="1"/>
      </xdr:nvSpPr>
      <xdr:spPr>
        <a:xfrm>
          <a:off x="335915" y="99199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3" name="テキスト ボックス 172"/>
        <xdr:cNvSpPr txBox="1"/>
      </xdr:nvSpPr>
      <xdr:spPr>
        <a:xfrm>
          <a:off x="377190" y="880364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24765</xdr:rowOff>
    </xdr:from>
    <xdr:to>
      <xdr:col>24</xdr:col>
      <xdr:colOff>62865</xdr:colOff>
      <xdr:row>63</xdr:row>
      <xdr:rowOff>143510</xdr:rowOff>
    </xdr:to>
    <xdr:cxnSp macro="">
      <xdr:nvCxnSpPr>
        <xdr:cNvPr id="175" name="直線コネクタ 174"/>
        <xdr:cNvCxnSpPr/>
      </xdr:nvCxnSpPr>
      <xdr:spPr>
        <a:xfrm flipV="1">
          <a:off x="4086225" y="9580245"/>
          <a:ext cx="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146685</xdr:rowOff>
    </xdr:from>
    <xdr:ext cx="405130" cy="257810"/>
    <xdr:sp macro="" textlink="">
      <xdr:nvSpPr>
        <xdr:cNvPr id="176" name="【橋りょう・トンネル】&#10;有形固定資産減価償却率最小値テキスト"/>
        <xdr:cNvSpPr txBox="1"/>
      </xdr:nvSpPr>
      <xdr:spPr>
        <a:xfrm>
          <a:off x="4124960" y="10708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143510</xdr:rowOff>
    </xdr:from>
    <xdr:to>
      <xdr:col>24</xdr:col>
      <xdr:colOff>152400</xdr:colOff>
      <xdr:row>63</xdr:row>
      <xdr:rowOff>143510</xdr:rowOff>
    </xdr:to>
    <xdr:cxnSp macro="">
      <xdr:nvCxnSpPr>
        <xdr:cNvPr id="177" name="直線コネクタ 176"/>
        <xdr:cNvCxnSpPr/>
      </xdr:nvCxnSpPr>
      <xdr:spPr>
        <a:xfrm>
          <a:off x="4020820" y="10704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143510</xdr:rowOff>
    </xdr:from>
    <xdr:ext cx="405130" cy="257810"/>
    <xdr:sp macro="" textlink="">
      <xdr:nvSpPr>
        <xdr:cNvPr id="178" name="【橋りょう・トンネル】&#10;有形固定資産減価償却率最大値テキスト"/>
        <xdr:cNvSpPr txBox="1"/>
      </xdr:nvSpPr>
      <xdr:spPr>
        <a:xfrm>
          <a:off x="4124960" y="9363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24765</xdr:rowOff>
    </xdr:from>
    <xdr:to>
      <xdr:col>24</xdr:col>
      <xdr:colOff>152400</xdr:colOff>
      <xdr:row>57</xdr:row>
      <xdr:rowOff>24765</xdr:rowOff>
    </xdr:to>
    <xdr:cxnSp macro="">
      <xdr:nvCxnSpPr>
        <xdr:cNvPr id="179" name="直線コネクタ 178"/>
        <xdr:cNvCxnSpPr/>
      </xdr:nvCxnSpPr>
      <xdr:spPr>
        <a:xfrm>
          <a:off x="4020820" y="95802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11430</xdr:rowOff>
    </xdr:from>
    <xdr:ext cx="405130" cy="259080"/>
    <xdr:sp macro="" textlink="">
      <xdr:nvSpPr>
        <xdr:cNvPr id="180" name="【橋りょう・トンネル】&#10;有形固定資産減価償却率平均値テキスト"/>
        <xdr:cNvSpPr txBox="1"/>
      </xdr:nvSpPr>
      <xdr:spPr>
        <a:xfrm>
          <a:off x="4124960" y="10069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1" name="フローチャート: 判断 180"/>
        <xdr:cNvSpPr/>
      </xdr:nvSpPr>
      <xdr:spPr>
        <a:xfrm>
          <a:off x="403606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xdr:cNvSpPr/>
      </xdr:nvSpPr>
      <xdr:spPr>
        <a:xfrm>
          <a:off x="3312160" y="1007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3" name="フローチャート: 判断 182"/>
        <xdr:cNvSpPr/>
      </xdr:nvSpPr>
      <xdr:spPr>
        <a:xfrm>
          <a:off x="25146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4" name="フローチャート: 判断 183"/>
        <xdr:cNvSpPr/>
      </xdr:nvSpPr>
      <xdr:spPr>
        <a:xfrm>
          <a:off x="1739900" y="1000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85" name="フローチャート: 判断 184"/>
        <xdr:cNvSpPr/>
      </xdr:nvSpPr>
      <xdr:spPr>
        <a:xfrm>
          <a:off x="96520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xdr:cNvSpPr txBox="1"/>
      </xdr:nvSpPr>
      <xdr:spPr>
        <a:xfrm>
          <a:off x="39192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xdr:cNvSpPr txBox="1"/>
      </xdr:nvSpPr>
      <xdr:spPr>
        <a:xfrm>
          <a:off x="3187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xdr:cNvSpPr txBox="1"/>
      </xdr:nvSpPr>
      <xdr:spPr>
        <a:xfrm>
          <a:off x="2397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xdr:cNvSpPr txBox="1"/>
      </xdr:nvSpPr>
      <xdr:spPr>
        <a:xfrm>
          <a:off x="16230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xdr:cNvSpPr txBox="1"/>
      </xdr:nvSpPr>
      <xdr:spPr>
        <a:xfrm>
          <a:off x="8407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33020</xdr:rowOff>
    </xdr:from>
    <xdr:to>
      <xdr:col>24</xdr:col>
      <xdr:colOff>114300</xdr:colOff>
      <xdr:row>57</xdr:row>
      <xdr:rowOff>134620</xdr:rowOff>
    </xdr:to>
    <xdr:sp macro="" textlink="">
      <xdr:nvSpPr>
        <xdr:cNvPr id="191" name="楕円 190"/>
        <xdr:cNvSpPr/>
      </xdr:nvSpPr>
      <xdr:spPr>
        <a:xfrm>
          <a:off x="403606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119380</xdr:rowOff>
    </xdr:from>
    <xdr:ext cx="405130" cy="259080"/>
    <xdr:sp macro="" textlink="">
      <xdr:nvSpPr>
        <xdr:cNvPr id="192" name="【橋りょう・トンネル】&#10;有形固定資産減価償却率該当値テキスト"/>
        <xdr:cNvSpPr txBox="1"/>
      </xdr:nvSpPr>
      <xdr:spPr>
        <a:xfrm>
          <a:off x="4124960" y="9507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93" name="楕円 192"/>
        <xdr:cNvSpPr/>
      </xdr:nvSpPr>
      <xdr:spPr>
        <a:xfrm>
          <a:off x="3312160" y="9603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83820</xdr:rowOff>
    </xdr:from>
    <xdr:to>
      <xdr:col>24</xdr:col>
      <xdr:colOff>63500</xdr:colOff>
      <xdr:row>57</xdr:row>
      <xdr:rowOff>99060</xdr:rowOff>
    </xdr:to>
    <xdr:cxnSp macro="">
      <xdr:nvCxnSpPr>
        <xdr:cNvPr id="194" name="直線コネクタ 193"/>
        <xdr:cNvCxnSpPr/>
      </xdr:nvCxnSpPr>
      <xdr:spPr>
        <a:xfrm flipV="1">
          <a:off x="3355340" y="9639300"/>
          <a:ext cx="7315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130175</xdr:rowOff>
    </xdr:from>
    <xdr:to>
      <xdr:col>15</xdr:col>
      <xdr:colOff>101600</xdr:colOff>
      <xdr:row>57</xdr:row>
      <xdr:rowOff>60325</xdr:rowOff>
    </xdr:to>
    <xdr:sp macro="" textlink="">
      <xdr:nvSpPr>
        <xdr:cNvPr id="195" name="楕円 194"/>
        <xdr:cNvSpPr/>
      </xdr:nvSpPr>
      <xdr:spPr>
        <a:xfrm>
          <a:off x="2514600" y="951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xdr:rowOff>
    </xdr:from>
    <xdr:to>
      <xdr:col>19</xdr:col>
      <xdr:colOff>177800</xdr:colOff>
      <xdr:row>57</xdr:row>
      <xdr:rowOff>99060</xdr:rowOff>
    </xdr:to>
    <xdr:cxnSp macro="">
      <xdr:nvCxnSpPr>
        <xdr:cNvPr id="196" name="直線コネクタ 195"/>
        <xdr:cNvCxnSpPr/>
      </xdr:nvCxnSpPr>
      <xdr:spPr>
        <a:xfrm>
          <a:off x="2565400" y="9565005"/>
          <a:ext cx="78994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149225</xdr:rowOff>
    </xdr:from>
    <xdr:to>
      <xdr:col>10</xdr:col>
      <xdr:colOff>165100</xdr:colOff>
      <xdr:row>57</xdr:row>
      <xdr:rowOff>79375</xdr:rowOff>
    </xdr:to>
    <xdr:sp macro="" textlink="">
      <xdr:nvSpPr>
        <xdr:cNvPr id="197" name="楕円 196"/>
        <xdr:cNvSpPr/>
      </xdr:nvSpPr>
      <xdr:spPr>
        <a:xfrm>
          <a:off x="1739900" y="953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9525</xdr:rowOff>
    </xdr:from>
    <xdr:to>
      <xdr:col>15</xdr:col>
      <xdr:colOff>50800</xdr:colOff>
      <xdr:row>57</xdr:row>
      <xdr:rowOff>29210</xdr:rowOff>
    </xdr:to>
    <xdr:cxnSp macro="">
      <xdr:nvCxnSpPr>
        <xdr:cNvPr id="198" name="直線コネクタ 197"/>
        <xdr:cNvCxnSpPr/>
      </xdr:nvCxnSpPr>
      <xdr:spPr>
        <a:xfrm flipV="1">
          <a:off x="1790700" y="9565005"/>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151130</xdr:rowOff>
    </xdr:from>
    <xdr:to>
      <xdr:col>6</xdr:col>
      <xdr:colOff>38100</xdr:colOff>
      <xdr:row>57</xdr:row>
      <xdr:rowOff>81280</xdr:rowOff>
    </xdr:to>
    <xdr:sp macro="" textlink="">
      <xdr:nvSpPr>
        <xdr:cNvPr id="199" name="楕円 198"/>
        <xdr:cNvSpPr/>
      </xdr:nvSpPr>
      <xdr:spPr>
        <a:xfrm>
          <a:off x="965200" y="9538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29210</xdr:rowOff>
    </xdr:from>
    <xdr:to>
      <xdr:col>10</xdr:col>
      <xdr:colOff>114300</xdr:colOff>
      <xdr:row>57</xdr:row>
      <xdr:rowOff>30480</xdr:rowOff>
    </xdr:to>
    <xdr:cxnSp macro="">
      <xdr:nvCxnSpPr>
        <xdr:cNvPr id="200" name="直線コネクタ 199"/>
        <xdr:cNvCxnSpPr/>
      </xdr:nvCxnSpPr>
      <xdr:spPr>
        <a:xfrm flipV="1">
          <a:off x="1008380" y="958469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109220</xdr:rowOff>
    </xdr:from>
    <xdr:ext cx="405130" cy="257810"/>
    <xdr:sp macro="" textlink="">
      <xdr:nvSpPr>
        <xdr:cNvPr id="201" name="n_1aveValue【橋りょう・トンネル】&#10;有形固定資産減価償却率"/>
        <xdr:cNvSpPr txBox="1"/>
      </xdr:nvSpPr>
      <xdr:spPr>
        <a:xfrm>
          <a:off x="3170555" y="10167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80010</xdr:rowOff>
    </xdr:from>
    <xdr:ext cx="403860" cy="259080"/>
    <xdr:sp macro="" textlink="">
      <xdr:nvSpPr>
        <xdr:cNvPr id="202" name="n_2aveValue【橋りょう・トンネル】&#10;有形固定資産減価償却率"/>
        <xdr:cNvSpPr txBox="1"/>
      </xdr:nvSpPr>
      <xdr:spPr>
        <a:xfrm>
          <a:off x="2385695" y="10138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32385</xdr:rowOff>
    </xdr:from>
    <xdr:ext cx="403860" cy="257810"/>
    <xdr:sp macro="" textlink="">
      <xdr:nvSpPr>
        <xdr:cNvPr id="203" name="n_3aveValue【橋りょう・トンネル】&#10;有形固定資産減価償却率"/>
        <xdr:cNvSpPr txBox="1"/>
      </xdr:nvSpPr>
      <xdr:spPr>
        <a:xfrm>
          <a:off x="1610995" y="10090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144780</xdr:rowOff>
    </xdr:from>
    <xdr:ext cx="403860" cy="257810"/>
    <xdr:sp macro="" textlink="">
      <xdr:nvSpPr>
        <xdr:cNvPr id="204" name="n_4aveValue【橋りょう・トンネル】&#10;有形固定資産減価償却率"/>
        <xdr:cNvSpPr txBox="1"/>
      </xdr:nvSpPr>
      <xdr:spPr>
        <a:xfrm>
          <a:off x="836295" y="10035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166370</xdr:rowOff>
    </xdr:from>
    <xdr:ext cx="405130" cy="257810"/>
    <xdr:sp macro="" textlink="">
      <xdr:nvSpPr>
        <xdr:cNvPr id="205" name="n_1mainValue【橋りょう・トンネル】&#10;有形固定資産減価償却率"/>
        <xdr:cNvSpPr txBox="1"/>
      </xdr:nvSpPr>
      <xdr:spPr>
        <a:xfrm>
          <a:off x="3170555" y="93865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76835</xdr:rowOff>
    </xdr:from>
    <xdr:ext cx="403860" cy="257810"/>
    <xdr:sp macro="" textlink="">
      <xdr:nvSpPr>
        <xdr:cNvPr id="206" name="n_2mainValue【橋りょう・トンネル】&#10;有形固定資産減価償却率"/>
        <xdr:cNvSpPr txBox="1"/>
      </xdr:nvSpPr>
      <xdr:spPr>
        <a:xfrm>
          <a:off x="2385695" y="92970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95885</xdr:rowOff>
    </xdr:from>
    <xdr:ext cx="403860" cy="259080"/>
    <xdr:sp macro="" textlink="">
      <xdr:nvSpPr>
        <xdr:cNvPr id="207" name="n_3mainValue【橋りょう・トンネル】&#10;有形固定資産減価償却率"/>
        <xdr:cNvSpPr txBox="1"/>
      </xdr:nvSpPr>
      <xdr:spPr>
        <a:xfrm>
          <a:off x="1610995" y="9316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97790</xdr:rowOff>
    </xdr:from>
    <xdr:ext cx="403860" cy="257810"/>
    <xdr:sp macro="" textlink="">
      <xdr:nvSpPr>
        <xdr:cNvPr id="208" name="n_4mainValue【橋りょう・トンネル】&#10;有形固定資産減価償却率"/>
        <xdr:cNvSpPr txBox="1"/>
      </xdr:nvSpPr>
      <xdr:spPr>
        <a:xfrm>
          <a:off x="836295" y="9317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399,787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xdr:cNvSpPr txBox="1"/>
      </xdr:nvSpPr>
      <xdr:spPr>
        <a:xfrm>
          <a:off x="578866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xdr:cNvCxnSpPr/>
      </xdr:nvCxnSpPr>
      <xdr:spPr>
        <a:xfrm>
          <a:off x="5826760" y="108597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220" name="テキスト ボックス 219"/>
        <xdr:cNvSpPr txBox="1"/>
      </xdr:nvSpPr>
      <xdr:spPr>
        <a:xfrm>
          <a:off x="5600700" y="1072134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xdr:cNvCxnSpPr/>
      </xdr:nvCxnSpPr>
      <xdr:spPr>
        <a:xfrm>
          <a:off x="5826760" y="105403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222" name="テキスト ボックス 221"/>
        <xdr:cNvSpPr txBox="1"/>
      </xdr:nvSpPr>
      <xdr:spPr>
        <a:xfrm>
          <a:off x="5299710" y="10398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xdr:cNvCxnSpPr/>
      </xdr:nvCxnSpPr>
      <xdr:spPr>
        <a:xfrm>
          <a:off x="5826760" y="102215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224" name="テキスト ボックス 223"/>
        <xdr:cNvSpPr txBox="1"/>
      </xdr:nvSpPr>
      <xdr:spPr>
        <a:xfrm>
          <a:off x="5299710" y="100793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xdr:cNvCxnSpPr/>
      </xdr:nvCxnSpPr>
      <xdr:spPr>
        <a:xfrm>
          <a:off x="5826760" y="98990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226" name="テキスト ボックス 225"/>
        <xdr:cNvSpPr txBox="1"/>
      </xdr:nvSpPr>
      <xdr:spPr>
        <a:xfrm>
          <a:off x="5299710" y="9760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xdr:cNvCxnSpPr/>
      </xdr:nvCxnSpPr>
      <xdr:spPr>
        <a:xfrm>
          <a:off x="5826760" y="95802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4530" cy="257810"/>
    <xdr:sp macro="" textlink="">
      <xdr:nvSpPr>
        <xdr:cNvPr id="228" name="テキスト ボックス 227"/>
        <xdr:cNvSpPr txBox="1"/>
      </xdr:nvSpPr>
      <xdr:spPr>
        <a:xfrm>
          <a:off x="5209540" y="944181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xdr:cNvCxnSpPr/>
      </xdr:nvCxnSpPr>
      <xdr:spPr>
        <a:xfrm>
          <a:off x="5826760" y="92608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4530" cy="259080"/>
    <xdr:sp macro="" textlink="">
      <xdr:nvSpPr>
        <xdr:cNvPr id="230" name="テキスト ボックス 229"/>
        <xdr:cNvSpPr txBox="1"/>
      </xdr:nvSpPr>
      <xdr:spPr>
        <a:xfrm>
          <a:off x="5209540" y="912241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32" name="テキスト ボックス 231"/>
        <xdr:cNvSpPr txBox="1"/>
      </xdr:nvSpPr>
      <xdr:spPr>
        <a:xfrm>
          <a:off x="5209540" y="880364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61595</xdr:rowOff>
    </xdr:from>
    <xdr:to>
      <xdr:col>54</xdr:col>
      <xdr:colOff>189865</xdr:colOff>
      <xdr:row>64</xdr:row>
      <xdr:rowOff>106680</xdr:rowOff>
    </xdr:to>
    <xdr:cxnSp macro="">
      <xdr:nvCxnSpPr>
        <xdr:cNvPr id="234" name="直線コネクタ 233"/>
        <xdr:cNvCxnSpPr/>
      </xdr:nvCxnSpPr>
      <xdr:spPr>
        <a:xfrm flipV="1">
          <a:off x="9219565" y="9281795"/>
          <a:ext cx="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110490</xdr:rowOff>
    </xdr:from>
    <xdr:ext cx="534670" cy="257810"/>
    <xdr:sp macro="" textlink="">
      <xdr:nvSpPr>
        <xdr:cNvPr id="235" name="【橋りょう・トンネル】&#10;一人当たり有形固定資産（償却資産）額最小値テキスト"/>
        <xdr:cNvSpPr txBox="1"/>
      </xdr:nvSpPr>
      <xdr:spPr>
        <a:xfrm>
          <a:off x="9258300" y="108394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106680</xdr:rowOff>
    </xdr:from>
    <xdr:to>
      <xdr:col>55</xdr:col>
      <xdr:colOff>88900</xdr:colOff>
      <xdr:row>64</xdr:row>
      <xdr:rowOff>106680</xdr:rowOff>
    </xdr:to>
    <xdr:cxnSp macro="">
      <xdr:nvCxnSpPr>
        <xdr:cNvPr id="236" name="直線コネクタ 235"/>
        <xdr:cNvCxnSpPr/>
      </xdr:nvCxnSpPr>
      <xdr:spPr>
        <a:xfrm>
          <a:off x="9154160" y="10835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8255</xdr:rowOff>
    </xdr:from>
    <xdr:ext cx="690245" cy="257810"/>
    <xdr:sp macro="" textlink="">
      <xdr:nvSpPr>
        <xdr:cNvPr id="237" name="【橋りょう・トンネル】&#10;一人当たり有形固定資産（償却資産）額最大値テキスト"/>
        <xdr:cNvSpPr txBox="1"/>
      </xdr:nvSpPr>
      <xdr:spPr>
        <a:xfrm>
          <a:off x="9258300" y="906081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1,480,868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61595</xdr:rowOff>
    </xdr:from>
    <xdr:to>
      <xdr:col>55</xdr:col>
      <xdr:colOff>88900</xdr:colOff>
      <xdr:row>55</xdr:row>
      <xdr:rowOff>61595</xdr:rowOff>
    </xdr:to>
    <xdr:cxnSp macro="">
      <xdr:nvCxnSpPr>
        <xdr:cNvPr id="238" name="直線コネクタ 237"/>
        <xdr:cNvCxnSpPr/>
      </xdr:nvCxnSpPr>
      <xdr:spPr>
        <a:xfrm>
          <a:off x="9154160" y="9281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26670</xdr:rowOff>
    </xdr:from>
    <xdr:ext cx="598805" cy="259080"/>
    <xdr:sp macro="" textlink="">
      <xdr:nvSpPr>
        <xdr:cNvPr id="239" name="【橋りょう・トンネル】&#10;一人当たり有形固定資産（償却資産）額平均値テキスト"/>
        <xdr:cNvSpPr txBox="1"/>
      </xdr:nvSpPr>
      <xdr:spPr>
        <a:xfrm>
          <a:off x="9258300" y="100850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542,246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3810</xdr:rowOff>
    </xdr:from>
    <xdr:to>
      <xdr:col>55</xdr:col>
      <xdr:colOff>50800</xdr:colOff>
      <xdr:row>61</xdr:row>
      <xdr:rowOff>105410</xdr:rowOff>
    </xdr:to>
    <xdr:sp macro="" textlink="">
      <xdr:nvSpPr>
        <xdr:cNvPr id="240" name="フローチャート: 判断 239"/>
        <xdr:cNvSpPr/>
      </xdr:nvSpPr>
      <xdr:spPr>
        <a:xfrm>
          <a:off x="9192260" y="10229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43180</xdr:rowOff>
    </xdr:from>
    <xdr:to>
      <xdr:col>50</xdr:col>
      <xdr:colOff>165100</xdr:colOff>
      <xdr:row>61</xdr:row>
      <xdr:rowOff>144780</xdr:rowOff>
    </xdr:to>
    <xdr:sp macro="" textlink="">
      <xdr:nvSpPr>
        <xdr:cNvPr id="241" name="フローチャート: 判断 240"/>
        <xdr:cNvSpPr/>
      </xdr:nvSpPr>
      <xdr:spPr>
        <a:xfrm>
          <a:off x="8445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62230</xdr:rowOff>
    </xdr:from>
    <xdr:to>
      <xdr:col>46</xdr:col>
      <xdr:colOff>38100</xdr:colOff>
      <xdr:row>61</xdr:row>
      <xdr:rowOff>163830</xdr:rowOff>
    </xdr:to>
    <xdr:sp macro="" textlink="">
      <xdr:nvSpPr>
        <xdr:cNvPr id="242" name="フローチャート: 判断 241"/>
        <xdr:cNvSpPr/>
      </xdr:nvSpPr>
      <xdr:spPr>
        <a:xfrm>
          <a:off x="7670800" y="10288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67310</xdr:rowOff>
    </xdr:from>
    <xdr:to>
      <xdr:col>41</xdr:col>
      <xdr:colOff>101600</xdr:colOff>
      <xdr:row>61</xdr:row>
      <xdr:rowOff>168910</xdr:rowOff>
    </xdr:to>
    <xdr:sp macro="" textlink="">
      <xdr:nvSpPr>
        <xdr:cNvPr id="243" name="フローチャート: 判断 242"/>
        <xdr:cNvSpPr/>
      </xdr:nvSpPr>
      <xdr:spPr>
        <a:xfrm>
          <a:off x="687324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99060</xdr:rowOff>
    </xdr:from>
    <xdr:to>
      <xdr:col>36</xdr:col>
      <xdr:colOff>165100</xdr:colOff>
      <xdr:row>62</xdr:row>
      <xdr:rowOff>29210</xdr:rowOff>
    </xdr:to>
    <xdr:sp macro="" textlink="">
      <xdr:nvSpPr>
        <xdr:cNvPr id="244" name="フローチャート: 判断 243"/>
        <xdr:cNvSpPr/>
      </xdr:nvSpPr>
      <xdr:spPr>
        <a:xfrm>
          <a:off x="6098540" y="10325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5" name="テキスト ボックス 244"/>
        <xdr:cNvSpPr txBox="1"/>
      </xdr:nvSpPr>
      <xdr:spPr>
        <a:xfrm>
          <a:off x="90525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6" name="テキスト ボックス 245"/>
        <xdr:cNvSpPr txBox="1"/>
      </xdr:nvSpPr>
      <xdr:spPr>
        <a:xfrm>
          <a:off x="83286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7" name="テキスト ボックス 246"/>
        <xdr:cNvSpPr txBox="1"/>
      </xdr:nvSpPr>
      <xdr:spPr>
        <a:xfrm>
          <a:off x="75463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8" name="テキスト ボックス 247"/>
        <xdr:cNvSpPr txBox="1"/>
      </xdr:nvSpPr>
      <xdr:spPr>
        <a:xfrm>
          <a:off x="67564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9" name="テキスト ボックス 248"/>
        <xdr:cNvSpPr txBox="1"/>
      </xdr:nvSpPr>
      <xdr:spPr>
        <a:xfrm>
          <a:off x="5981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47625</xdr:rowOff>
    </xdr:from>
    <xdr:to>
      <xdr:col>55</xdr:col>
      <xdr:colOff>50800</xdr:colOff>
      <xdr:row>62</xdr:row>
      <xdr:rowOff>149225</xdr:rowOff>
    </xdr:to>
    <xdr:sp macro="" textlink="">
      <xdr:nvSpPr>
        <xdr:cNvPr id="250" name="楕円 249"/>
        <xdr:cNvSpPr/>
      </xdr:nvSpPr>
      <xdr:spPr>
        <a:xfrm>
          <a:off x="9192260" y="104413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26035</xdr:rowOff>
    </xdr:from>
    <xdr:ext cx="598805" cy="259080"/>
    <xdr:sp macro="" textlink="">
      <xdr:nvSpPr>
        <xdr:cNvPr id="251" name="【橋りょう・トンネル】&#10;一人当たり有形固定資産（償却資産）額該当値テキスト"/>
        <xdr:cNvSpPr txBox="1"/>
      </xdr:nvSpPr>
      <xdr:spPr>
        <a:xfrm>
          <a:off x="9258300" y="10419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64770</xdr:rowOff>
    </xdr:from>
    <xdr:to>
      <xdr:col>50</xdr:col>
      <xdr:colOff>165100</xdr:colOff>
      <xdr:row>62</xdr:row>
      <xdr:rowOff>166370</xdr:rowOff>
    </xdr:to>
    <xdr:sp macro="" textlink="">
      <xdr:nvSpPr>
        <xdr:cNvPr id="252" name="楕円 251"/>
        <xdr:cNvSpPr/>
      </xdr:nvSpPr>
      <xdr:spPr>
        <a:xfrm>
          <a:off x="8445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98425</xdr:rowOff>
    </xdr:from>
    <xdr:to>
      <xdr:col>55</xdr:col>
      <xdr:colOff>0</xdr:colOff>
      <xdr:row>62</xdr:row>
      <xdr:rowOff>115570</xdr:rowOff>
    </xdr:to>
    <xdr:cxnSp macro="">
      <xdr:nvCxnSpPr>
        <xdr:cNvPr id="253" name="直線コネクタ 252"/>
        <xdr:cNvCxnSpPr/>
      </xdr:nvCxnSpPr>
      <xdr:spPr>
        <a:xfrm flipV="1">
          <a:off x="8496300" y="10492105"/>
          <a:ext cx="7239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76200</xdr:rowOff>
    </xdr:from>
    <xdr:to>
      <xdr:col>46</xdr:col>
      <xdr:colOff>38100</xdr:colOff>
      <xdr:row>63</xdr:row>
      <xdr:rowOff>6350</xdr:rowOff>
    </xdr:to>
    <xdr:sp macro="" textlink="">
      <xdr:nvSpPr>
        <xdr:cNvPr id="254" name="楕円 253"/>
        <xdr:cNvSpPr/>
      </xdr:nvSpPr>
      <xdr:spPr>
        <a:xfrm>
          <a:off x="7670800" y="10469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115570</xdr:rowOff>
    </xdr:from>
    <xdr:to>
      <xdr:col>50</xdr:col>
      <xdr:colOff>114300</xdr:colOff>
      <xdr:row>62</xdr:row>
      <xdr:rowOff>127000</xdr:rowOff>
    </xdr:to>
    <xdr:cxnSp macro="">
      <xdr:nvCxnSpPr>
        <xdr:cNvPr id="255" name="直線コネクタ 254"/>
        <xdr:cNvCxnSpPr/>
      </xdr:nvCxnSpPr>
      <xdr:spPr>
        <a:xfrm flipV="1">
          <a:off x="7713980" y="10509250"/>
          <a:ext cx="7823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6" name="楕円 255"/>
        <xdr:cNvSpPr/>
      </xdr:nvSpPr>
      <xdr:spPr>
        <a:xfrm>
          <a:off x="6873240" y="10489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127000</xdr:rowOff>
    </xdr:from>
    <xdr:to>
      <xdr:col>45</xdr:col>
      <xdr:colOff>177800</xdr:colOff>
      <xdr:row>62</xdr:row>
      <xdr:rowOff>146685</xdr:rowOff>
    </xdr:to>
    <xdr:cxnSp macro="">
      <xdr:nvCxnSpPr>
        <xdr:cNvPr id="257" name="直線コネクタ 256"/>
        <xdr:cNvCxnSpPr/>
      </xdr:nvCxnSpPr>
      <xdr:spPr>
        <a:xfrm flipV="1">
          <a:off x="6924040" y="10520680"/>
          <a:ext cx="78994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58" name="楕円 257"/>
        <xdr:cNvSpPr/>
      </xdr:nvSpPr>
      <xdr:spPr>
        <a:xfrm>
          <a:off x="609854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169545</xdr:rowOff>
    </xdr:to>
    <xdr:cxnSp macro="">
      <xdr:nvCxnSpPr>
        <xdr:cNvPr id="259" name="直線コネクタ 258"/>
        <xdr:cNvCxnSpPr/>
      </xdr:nvCxnSpPr>
      <xdr:spPr>
        <a:xfrm flipV="1">
          <a:off x="6149340" y="10540365"/>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161925</xdr:rowOff>
    </xdr:from>
    <xdr:ext cx="597535" cy="259080"/>
    <xdr:sp macro="" textlink="">
      <xdr:nvSpPr>
        <xdr:cNvPr id="260" name="n_1aveValue【橋りょう・トンネル】&#10;一人当たり有形固定資産（償却資産）額"/>
        <xdr:cNvSpPr txBox="1"/>
      </xdr:nvSpPr>
      <xdr:spPr>
        <a:xfrm>
          <a:off x="8214360" y="10052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8890</xdr:rowOff>
    </xdr:from>
    <xdr:ext cx="597535" cy="257810"/>
    <xdr:sp macro="" textlink="">
      <xdr:nvSpPr>
        <xdr:cNvPr id="261" name="n_2aveValue【橋りょう・トンネル】&#10;一人当たり有形固定資産（償却資産）額"/>
        <xdr:cNvSpPr txBox="1"/>
      </xdr:nvSpPr>
      <xdr:spPr>
        <a:xfrm>
          <a:off x="7444740" y="10067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488,659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13970</xdr:rowOff>
    </xdr:from>
    <xdr:ext cx="597535" cy="259080"/>
    <xdr:sp macro="" textlink="">
      <xdr:nvSpPr>
        <xdr:cNvPr id="262" name="n_3aveValue【橋りょう・トンネル】&#10;一人当たり有形固定資産（償却資産）額"/>
        <xdr:cNvSpPr txBox="1"/>
      </xdr:nvSpPr>
      <xdr:spPr>
        <a:xfrm>
          <a:off x="6670040" y="10072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484,233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45720</xdr:rowOff>
    </xdr:from>
    <xdr:ext cx="597535" cy="259080"/>
    <xdr:sp macro="" textlink="">
      <xdr:nvSpPr>
        <xdr:cNvPr id="263" name="n_4aveValue【橋りょう・トンネル】&#10;一人当たり有形固定資産（償却資産）額"/>
        <xdr:cNvSpPr txBox="1"/>
      </xdr:nvSpPr>
      <xdr:spPr>
        <a:xfrm>
          <a:off x="5872480" y="10104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454,903</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157480</xdr:rowOff>
    </xdr:from>
    <xdr:ext cx="597535" cy="257810"/>
    <xdr:sp macro="" textlink="">
      <xdr:nvSpPr>
        <xdr:cNvPr id="264" name="n_1mainValue【橋りょう・トンネル】&#10;一人当たり有形固定資産（償却資産）額"/>
        <xdr:cNvSpPr txBox="1"/>
      </xdr:nvSpPr>
      <xdr:spPr>
        <a:xfrm>
          <a:off x="8214360" y="10551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168910</xdr:rowOff>
    </xdr:from>
    <xdr:ext cx="597535" cy="257810"/>
    <xdr:sp macro="" textlink="">
      <xdr:nvSpPr>
        <xdr:cNvPr id="265" name="n_2mainValue【橋りょう・トンネル】&#10;一人当たり有形固定資産（償却資産）額"/>
        <xdr:cNvSpPr txBox="1"/>
      </xdr:nvSpPr>
      <xdr:spPr>
        <a:xfrm>
          <a:off x="7444740" y="105625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318,589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17780</xdr:rowOff>
    </xdr:from>
    <xdr:ext cx="597535" cy="257810"/>
    <xdr:sp macro="" textlink="">
      <xdr:nvSpPr>
        <xdr:cNvPr id="266" name="n_3mainValue【橋りょう・トンネル】&#10;一人当たり有形固定資産（償却資産）額"/>
        <xdr:cNvSpPr txBox="1"/>
      </xdr:nvSpPr>
      <xdr:spPr>
        <a:xfrm>
          <a:off x="6670040" y="105791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300,436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40640</xdr:rowOff>
    </xdr:from>
    <xdr:ext cx="597535" cy="257810"/>
    <xdr:sp macro="" textlink="">
      <xdr:nvSpPr>
        <xdr:cNvPr id="267" name="n_4mainValue【橋りょう・トンネル】&#10;一人当たり有形固定資産（償却資産）額"/>
        <xdr:cNvSpPr txBox="1"/>
      </xdr:nvSpPr>
      <xdr:spPr>
        <a:xfrm>
          <a:off x="5872480" y="10601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6" name="テキスト ボックス 275"/>
        <xdr:cNvSpPr txBox="1"/>
      </xdr:nvSpPr>
      <xdr:spPr>
        <a:xfrm>
          <a:off x="65532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8" name="テキスト ボックス 277"/>
        <xdr:cNvSpPr txBox="1"/>
      </xdr:nvSpPr>
      <xdr:spPr>
        <a:xfrm>
          <a:off x="27178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67056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80" name="テキスト ボックス 279"/>
        <xdr:cNvSpPr txBox="1"/>
      </xdr:nvSpPr>
      <xdr:spPr>
        <a:xfrm>
          <a:off x="27178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67056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xdr:cNvSpPr txBox="1"/>
      </xdr:nvSpPr>
      <xdr:spPr>
        <a:xfrm>
          <a:off x="33591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67056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xdr:cNvSpPr txBox="1"/>
      </xdr:nvSpPr>
      <xdr:spPr>
        <a:xfrm>
          <a:off x="33591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6" name="テキスト ボックス 285"/>
        <xdr:cNvSpPr txBox="1"/>
      </xdr:nvSpPr>
      <xdr:spPr>
        <a:xfrm>
          <a:off x="335915" y="132727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67056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xdr:cNvSpPr txBox="1"/>
      </xdr:nvSpPr>
      <xdr:spPr>
        <a:xfrm>
          <a:off x="33591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90" name="テキスト ボックス 289"/>
        <xdr:cNvSpPr txBox="1"/>
      </xdr:nvSpPr>
      <xdr:spPr>
        <a:xfrm>
          <a:off x="377190" y="12529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xdr:rowOff>
    </xdr:from>
    <xdr:to>
      <xdr:col>24</xdr:col>
      <xdr:colOff>62865</xdr:colOff>
      <xdr:row>86</xdr:row>
      <xdr:rowOff>81915</xdr:rowOff>
    </xdr:to>
    <xdr:cxnSp macro="">
      <xdr:nvCxnSpPr>
        <xdr:cNvPr id="292" name="直線コネクタ 291"/>
        <xdr:cNvCxnSpPr/>
      </xdr:nvCxnSpPr>
      <xdr:spPr>
        <a:xfrm flipV="1">
          <a:off x="4086225" y="1307973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86360</xdr:rowOff>
    </xdr:from>
    <xdr:ext cx="405130" cy="257810"/>
    <xdr:sp macro="" textlink="">
      <xdr:nvSpPr>
        <xdr:cNvPr id="293" name="【公営住宅】&#10;有形固定資産減価償却率最小値テキスト"/>
        <xdr:cNvSpPr txBox="1"/>
      </xdr:nvSpPr>
      <xdr:spPr>
        <a:xfrm>
          <a:off x="4124960" y="14503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81915</xdr:rowOff>
    </xdr:from>
    <xdr:to>
      <xdr:col>24</xdr:col>
      <xdr:colOff>152400</xdr:colOff>
      <xdr:row>86</xdr:row>
      <xdr:rowOff>81915</xdr:rowOff>
    </xdr:to>
    <xdr:cxnSp macro="">
      <xdr:nvCxnSpPr>
        <xdr:cNvPr id="294" name="直線コネクタ 293"/>
        <xdr:cNvCxnSpPr/>
      </xdr:nvCxnSpPr>
      <xdr:spPr>
        <a:xfrm>
          <a:off x="4020820" y="144989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121920</xdr:rowOff>
    </xdr:from>
    <xdr:ext cx="405130" cy="257810"/>
    <xdr:sp macro="" textlink="">
      <xdr:nvSpPr>
        <xdr:cNvPr id="295" name="【公営住宅】&#10;有形固定資産減価償却率最大値テキスト"/>
        <xdr:cNvSpPr txBox="1"/>
      </xdr:nvSpPr>
      <xdr:spPr>
        <a:xfrm>
          <a:off x="4124960" y="12862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3810</xdr:rowOff>
    </xdr:from>
    <xdr:to>
      <xdr:col>24</xdr:col>
      <xdr:colOff>152400</xdr:colOff>
      <xdr:row>78</xdr:row>
      <xdr:rowOff>3810</xdr:rowOff>
    </xdr:to>
    <xdr:cxnSp macro="">
      <xdr:nvCxnSpPr>
        <xdr:cNvPr id="296" name="直線コネクタ 295"/>
        <xdr:cNvCxnSpPr/>
      </xdr:nvCxnSpPr>
      <xdr:spPr>
        <a:xfrm>
          <a:off x="4020820" y="13079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70485</xdr:rowOff>
    </xdr:from>
    <xdr:ext cx="405130" cy="259080"/>
    <xdr:sp macro="" textlink="">
      <xdr:nvSpPr>
        <xdr:cNvPr id="297" name="【公営住宅】&#10;有形固定資産減価償却率平均値テキスト"/>
        <xdr:cNvSpPr txBox="1"/>
      </xdr:nvSpPr>
      <xdr:spPr>
        <a:xfrm>
          <a:off x="4124960" y="138169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8" name="フローチャート: 判断 297"/>
        <xdr:cNvSpPr/>
      </xdr:nvSpPr>
      <xdr:spPr>
        <a:xfrm>
          <a:off x="403606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95885</xdr:rowOff>
    </xdr:from>
    <xdr:to>
      <xdr:col>20</xdr:col>
      <xdr:colOff>38100</xdr:colOff>
      <xdr:row>83</xdr:row>
      <xdr:rowOff>26035</xdr:rowOff>
    </xdr:to>
    <xdr:sp macro="" textlink="">
      <xdr:nvSpPr>
        <xdr:cNvPr id="299" name="フローチャート: 判断 298"/>
        <xdr:cNvSpPr/>
      </xdr:nvSpPr>
      <xdr:spPr>
        <a:xfrm>
          <a:off x="3312160" y="1384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300" name="フローチャート: 判断 299"/>
        <xdr:cNvSpPr/>
      </xdr:nvSpPr>
      <xdr:spPr>
        <a:xfrm>
          <a:off x="251460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78740</xdr:rowOff>
    </xdr:from>
    <xdr:to>
      <xdr:col>10</xdr:col>
      <xdr:colOff>165100</xdr:colOff>
      <xdr:row>83</xdr:row>
      <xdr:rowOff>8890</xdr:rowOff>
    </xdr:to>
    <xdr:sp macro="" textlink="">
      <xdr:nvSpPr>
        <xdr:cNvPr id="301" name="フローチャート: 判断 300"/>
        <xdr:cNvSpPr/>
      </xdr:nvSpPr>
      <xdr:spPr>
        <a:xfrm>
          <a:off x="1739900" y="1382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2" name="フローチャート: 判断 301"/>
        <xdr:cNvSpPr/>
      </xdr:nvSpPr>
      <xdr:spPr>
        <a:xfrm>
          <a:off x="965200" y="1376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6350</xdr:rowOff>
    </xdr:from>
    <xdr:to>
      <xdr:col>24</xdr:col>
      <xdr:colOff>114300</xdr:colOff>
      <xdr:row>82</xdr:row>
      <xdr:rowOff>107950</xdr:rowOff>
    </xdr:to>
    <xdr:sp macro="" textlink="">
      <xdr:nvSpPr>
        <xdr:cNvPr id="308" name="楕円 307"/>
        <xdr:cNvSpPr/>
      </xdr:nvSpPr>
      <xdr:spPr>
        <a:xfrm>
          <a:off x="403606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29210</xdr:rowOff>
    </xdr:from>
    <xdr:ext cx="405130" cy="257810"/>
    <xdr:sp macro="" textlink="">
      <xdr:nvSpPr>
        <xdr:cNvPr id="309" name="【公営住宅】&#10;有形固定資産減価償却率該当値テキスト"/>
        <xdr:cNvSpPr txBox="1"/>
      </xdr:nvSpPr>
      <xdr:spPr>
        <a:xfrm>
          <a:off x="4124960" y="136080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29210</xdr:rowOff>
    </xdr:from>
    <xdr:to>
      <xdr:col>20</xdr:col>
      <xdr:colOff>38100</xdr:colOff>
      <xdr:row>82</xdr:row>
      <xdr:rowOff>130810</xdr:rowOff>
    </xdr:to>
    <xdr:sp macro="" textlink="">
      <xdr:nvSpPr>
        <xdr:cNvPr id="310" name="楕円 309"/>
        <xdr:cNvSpPr/>
      </xdr:nvSpPr>
      <xdr:spPr>
        <a:xfrm>
          <a:off x="3312160" y="13775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80010</xdr:rowOff>
    </xdr:to>
    <xdr:cxnSp macro="">
      <xdr:nvCxnSpPr>
        <xdr:cNvPr id="311" name="直線コネクタ 310"/>
        <xdr:cNvCxnSpPr/>
      </xdr:nvCxnSpPr>
      <xdr:spPr>
        <a:xfrm flipV="1">
          <a:off x="3355340" y="13803630"/>
          <a:ext cx="7315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168275</xdr:rowOff>
    </xdr:from>
    <xdr:to>
      <xdr:col>15</xdr:col>
      <xdr:colOff>101600</xdr:colOff>
      <xdr:row>85</xdr:row>
      <xdr:rowOff>98425</xdr:rowOff>
    </xdr:to>
    <xdr:sp macro="" textlink="">
      <xdr:nvSpPr>
        <xdr:cNvPr id="312" name="楕円 311"/>
        <xdr:cNvSpPr/>
      </xdr:nvSpPr>
      <xdr:spPr>
        <a:xfrm>
          <a:off x="2514600" y="1425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80010</xdr:rowOff>
    </xdr:from>
    <xdr:to>
      <xdr:col>19</xdr:col>
      <xdr:colOff>177800</xdr:colOff>
      <xdr:row>85</xdr:row>
      <xdr:rowOff>47625</xdr:rowOff>
    </xdr:to>
    <xdr:cxnSp macro="">
      <xdr:nvCxnSpPr>
        <xdr:cNvPr id="313" name="直線コネクタ 312"/>
        <xdr:cNvCxnSpPr/>
      </xdr:nvCxnSpPr>
      <xdr:spPr>
        <a:xfrm flipV="1">
          <a:off x="2565400" y="13826490"/>
          <a:ext cx="78994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168275</xdr:rowOff>
    </xdr:from>
    <xdr:to>
      <xdr:col>10</xdr:col>
      <xdr:colOff>165100</xdr:colOff>
      <xdr:row>85</xdr:row>
      <xdr:rowOff>98425</xdr:rowOff>
    </xdr:to>
    <xdr:sp macro="" textlink="">
      <xdr:nvSpPr>
        <xdr:cNvPr id="314" name="楕円 313"/>
        <xdr:cNvSpPr/>
      </xdr:nvSpPr>
      <xdr:spPr>
        <a:xfrm>
          <a:off x="1739900" y="1425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47625</xdr:rowOff>
    </xdr:from>
    <xdr:to>
      <xdr:col>15</xdr:col>
      <xdr:colOff>50800</xdr:colOff>
      <xdr:row>85</xdr:row>
      <xdr:rowOff>47625</xdr:rowOff>
    </xdr:to>
    <xdr:cxnSp macro="">
      <xdr:nvCxnSpPr>
        <xdr:cNvPr id="315" name="直線コネクタ 314"/>
        <xdr:cNvCxnSpPr/>
      </xdr:nvCxnSpPr>
      <xdr:spPr>
        <a:xfrm>
          <a:off x="1790700" y="1429702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126365</xdr:rowOff>
    </xdr:from>
    <xdr:to>
      <xdr:col>6</xdr:col>
      <xdr:colOff>38100</xdr:colOff>
      <xdr:row>85</xdr:row>
      <xdr:rowOff>56515</xdr:rowOff>
    </xdr:to>
    <xdr:sp macro="" textlink="">
      <xdr:nvSpPr>
        <xdr:cNvPr id="316" name="楕円 315"/>
        <xdr:cNvSpPr/>
      </xdr:nvSpPr>
      <xdr:spPr>
        <a:xfrm>
          <a:off x="965200" y="14208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6350</xdr:rowOff>
    </xdr:from>
    <xdr:to>
      <xdr:col>10</xdr:col>
      <xdr:colOff>114300</xdr:colOff>
      <xdr:row>85</xdr:row>
      <xdr:rowOff>47625</xdr:rowOff>
    </xdr:to>
    <xdr:cxnSp macro="">
      <xdr:nvCxnSpPr>
        <xdr:cNvPr id="317" name="直線コネクタ 316"/>
        <xdr:cNvCxnSpPr/>
      </xdr:nvCxnSpPr>
      <xdr:spPr>
        <a:xfrm>
          <a:off x="1008380" y="14255750"/>
          <a:ext cx="7823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17780</xdr:rowOff>
    </xdr:from>
    <xdr:ext cx="405130" cy="257810"/>
    <xdr:sp macro="" textlink="">
      <xdr:nvSpPr>
        <xdr:cNvPr id="318" name="n_1aveValue【公営住宅】&#10;有形固定資産減価償却率"/>
        <xdr:cNvSpPr txBox="1"/>
      </xdr:nvSpPr>
      <xdr:spPr>
        <a:xfrm>
          <a:off x="3170555" y="13931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46355</xdr:rowOff>
    </xdr:from>
    <xdr:ext cx="403860" cy="259080"/>
    <xdr:sp macro="" textlink="">
      <xdr:nvSpPr>
        <xdr:cNvPr id="319" name="n_2aveValue【公営住宅】&#10;有形固定資産減価償却率"/>
        <xdr:cNvSpPr txBox="1"/>
      </xdr:nvSpPr>
      <xdr:spPr>
        <a:xfrm>
          <a:off x="2385695" y="13625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25400</xdr:rowOff>
    </xdr:from>
    <xdr:ext cx="403860" cy="259080"/>
    <xdr:sp macro="" textlink="">
      <xdr:nvSpPr>
        <xdr:cNvPr id="320" name="n_3aveValue【公営住宅】&#10;有形固定資産減価償却率"/>
        <xdr:cNvSpPr txBox="1"/>
      </xdr:nvSpPr>
      <xdr:spPr>
        <a:xfrm>
          <a:off x="1610995" y="136042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141605</xdr:rowOff>
    </xdr:from>
    <xdr:ext cx="403860" cy="259080"/>
    <xdr:sp macro="" textlink="">
      <xdr:nvSpPr>
        <xdr:cNvPr id="321" name="n_4aveValue【公営住宅】&#10;有形固定資産減価償却率"/>
        <xdr:cNvSpPr txBox="1"/>
      </xdr:nvSpPr>
      <xdr:spPr>
        <a:xfrm>
          <a:off x="836295" y="13552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147320</xdr:rowOff>
    </xdr:from>
    <xdr:ext cx="405130" cy="259080"/>
    <xdr:sp macro="" textlink="">
      <xdr:nvSpPr>
        <xdr:cNvPr id="322" name="n_1mainValue【公営住宅】&#10;有形固定資産減価償却率"/>
        <xdr:cNvSpPr txBox="1"/>
      </xdr:nvSpPr>
      <xdr:spPr>
        <a:xfrm>
          <a:off x="3170555" y="1355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89535</xdr:rowOff>
    </xdr:from>
    <xdr:ext cx="403860" cy="257810"/>
    <xdr:sp macro="" textlink="">
      <xdr:nvSpPr>
        <xdr:cNvPr id="323" name="n_2mainValue【公営住宅】&#10;有形固定資産減価償却率"/>
        <xdr:cNvSpPr txBox="1"/>
      </xdr:nvSpPr>
      <xdr:spPr>
        <a:xfrm>
          <a:off x="2385695" y="14338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89535</xdr:rowOff>
    </xdr:from>
    <xdr:ext cx="403860" cy="257810"/>
    <xdr:sp macro="" textlink="">
      <xdr:nvSpPr>
        <xdr:cNvPr id="324" name="n_3mainValue【公営住宅】&#10;有形固定資産減価償却率"/>
        <xdr:cNvSpPr txBox="1"/>
      </xdr:nvSpPr>
      <xdr:spPr>
        <a:xfrm>
          <a:off x="1610995" y="14338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47625</xdr:rowOff>
    </xdr:from>
    <xdr:ext cx="403860" cy="259080"/>
    <xdr:sp macro="" textlink="">
      <xdr:nvSpPr>
        <xdr:cNvPr id="325" name="n_4mainValue【公営住宅】&#10;有形固定資産減価償却率"/>
        <xdr:cNvSpPr txBox="1"/>
      </xdr:nvSpPr>
      <xdr:spPr>
        <a:xfrm>
          <a:off x="836295" y="14297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4" name="テキスト ボックス 333"/>
        <xdr:cNvSpPr txBox="1"/>
      </xdr:nvSpPr>
      <xdr:spPr>
        <a:xfrm>
          <a:off x="578866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7" name="テキスト ボックス 336"/>
        <xdr:cNvSpPr txBox="1"/>
      </xdr:nvSpPr>
      <xdr:spPr>
        <a:xfrm>
          <a:off x="540512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9" name="テキスト ボックス 338"/>
        <xdr:cNvSpPr txBox="1"/>
      </xdr:nvSpPr>
      <xdr:spPr>
        <a:xfrm>
          <a:off x="5405120" y="140195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41" name="テキスト ボックス 340"/>
        <xdr:cNvSpPr txBox="1"/>
      </xdr:nvSpPr>
      <xdr:spPr>
        <a:xfrm>
          <a:off x="5405120" y="13646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43" name="テキスト ボックス 342"/>
        <xdr:cNvSpPr txBox="1"/>
      </xdr:nvSpPr>
      <xdr:spPr>
        <a:xfrm>
          <a:off x="5405120" y="132727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5" name="テキスト ボックス 344"/>
        <xdr:cNvSpPr txBox="1"/>
      </xdr:nvSpPr>
      <xdr:spPr>
        <a:xfrm>
          <a:off x="5363845" y="12903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7" name="テキスト ボックス 346"/>
        <xdr:cNvSpPr txBox="1"/>
      </xdr:nvSpPr>
      <xdr:spPr>
        <a:xfrm>
          <a:off x="5363845" y="12529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72390</xdr:rowOff>
    </xdr:from>
    <xdr:to>
      <xdr:col>54</xdr:col>
      <xdr:colOff>189865</xdr:colOff>
      <xdr:row>86</xdr:row>
      <xdr:rowOff>87630</xdr:rowOff>
    </xdr:to>
    <xdr:cxnSp macro="">
      <xdr:nvCxnSpPr>
        <xdr:cNvPr id="349" name="直線コネクタ 348"/>
        <xdr:cNvCxnSpPr/>
      </xdr:nvCxnSpPr>
      <xdr:spPr>
        <a:xfrm flipV="1">
          <a:off x="9219565" y="1314831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91440</xdr:rowOff>
    </xdr:from>
    <xdr:ext cx="469900" cy="259080"/>
    <xdr:sp macro="" textlink="">
      <xdr:nvSpPr>
        <xdr:cNvPr id="350" name="【公営住宅】&#10;一人当たり面積最小値テキスト"/>
        <xdr:cNvSpPr txBox="1"/>
      </xdr:nvSpPr>
      <xdr:spPr>
        <a:xfrm>
          <a:off x="9258300" y="1450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1" name="直線コネクタ 350"/>
        <xdr:cNvCxnSpPr/>
      </xdr:nvCxnSpPr>
      <xdr:spPr>
        <a:xfrm>
          <a:off x="9154160" y="145046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19050</xdr:rowOff>
    </xdr:from>
    <xdr:ext cx="534670" cy="257810"/>
    <xdr:sp macro="" textlink="">
      <xdr:nvSpPr>
        <xdr:cNvPr id="352" name="【公営住宅】&#10;一人当たり面積最大値テキスト"/>
        <xdr:cNvSpPr txBox="1"/>
      </xdr:nvSpPr>
      <xdr:spPr>
        <a:xfrm>
          <a:off x="9258300" y="129273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72390</xdr:rowOff>
    </xdr:from>
    <xdr:to>
      <xdr:col>55</xdr:col>
      <xdr:colOff>88900</xdr:colOff>
      <xdr:row>78</xdr:row>
      <xdr:rowOff>72390</xdr:rowOff>
    </xdr:to>
    <xdr:cxnSp macro="">
      <xdr:nvCxnSpPr>
        <xdr:cNvPr id="353" name="直線コネクタ 352"/>
        <xdr:cNvCxnSpPr/>
      </xdr:nvCxnSpPr>
      <xdr:spPr>
        <a:xfrm>
          <a:off x="9154160" y="131483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151130</xdr:rowOff>
    </xdr:from>
    <xdr:ext cx="469900" cy="259080"/>
    <xdr:sp macro="" textlink="">
      <xdr:nvSpPr>
        <xdr:cNvPr id="354" name="【公営住宅】&#10;一人当たり面積平均値テキスト"/>
        <xdr:cNvSpPr txBox="1"/>
      </xdr:nvSpPr>
      <xdr:spPr>
        <a:xfrm>
          <a:off x="9258300" y="1406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355" name="フローチャート: 判断 354"/>
        <xdr:cNvSpPr/>
      </xdr:nvSpPr>
      <xdr:spPr>
        <a:xfrm>
          <a:off x="9192260" y="1421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130810</xdr:rowOff>
    </xdr:from>
    <xdr:to>
      <xdr:col>50</xdr:col>
      <xdr:colOff>165100</xdr:colOff>
      <xdr:row>85</xdr:row>
      <xdr:rowOff>60960</xdr:rowOff>
    </xdr:to>
    <xdr:sp macro="" textlink="">
      <xdr:nvSpPr>
        <xdr:cNvPr id="356" name="フローチャート: 判断 355"/>
        <xdr:cNvSpPr/>
      </xdr:nvSpPr>
      <xdr:spPr>
        <a:xfrm>
          <a:off x="8445500" y="14212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7" name="フローチャート: 判断 356"/>
        <xdr:cNvSpPr/>
      </xdr:nvSpPr>
      <xdr:spPr>
        <a:xfrm>
          <a:off x="7670800" y="14220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162560</xdr:rowOff>
    </xdr:from>
    <xdr:to>
      <xdr:col>41</xdr:col>
      <xdr:colOff>101600</xdr:colOff>
      <xdr:row>85</xdr:row>
      <xdr:rowOff>92710</xdr:rowOff>
    </xdr:to>
    <xdr:sp macro="" textlink="">
      <xdr:nvSpPr>
        <xdr:cNvPr id="358" name="フローチャート: 判断 357"/>
        <xdr:cNvSpPr/>
      </xdr:nvSpPr>
      <xdr:spPr>
        <a:xfrm>
          <a:off x="6873240" y="14244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156845</xdr:rowOff>
    </xdr:from>
    <xdr:to>
      <xdr:col>36</xdr:col>
      <xdr:colOff>165100</xdr:colOff>
      <xdr:row>85</xdr:row>
      <xdr:rowOff>86995</xdr:rowOff>
    </xdr:to>
    <xdr:sp macro="" textlink="">
      <xdr:nvSpPr>
        <xdr:cNvPr id="359" name="フローチャート: 判断 358"/>
        <xdr:cNvSpPr/>
      </xdr:nvSpPr>
      <xdr:spPr>
        <a:xfrm>
          <a:off x="6098540" y="1423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129540</xdr:rowOff>
    </xdr:from>
    <xdr:to>
      <xdr:col>55</xdr:col>
      <xdr:colOff>50800</xdr:colOff>
      <xdr:row>86</xdr:row>
      <xdr:rowOff>59690</xdr:rowOff>
    </xdr:to>
    <xdr:sp macro="" textlink="">
      <xdr:nvSpPr>
        <xdr:cNvPr id="365" name="楕円 364"/>
        <xdr:cNvSpPr/>
      </xdr:nvSpPr>
      <xdr:spPr>
        <a:xfrm>
          <a:off x="9192260" y="14378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44450</xdr:rowOff>
    </xdr:from>
    <xdr:ext cx="469900" cy="259080"/>
    <xdr:sp macro="" textlink="">
      <xdr:nvSpPr>
        <xdr:cNvPr id="366" name="【公営住宅】&#10;一人当たり面積該当値テキスト"/>
        <xdr:cNvSpPr txBox="1"/>
      </xdr:nvSpPr>
      <xdr:spPr>
        <a:xfrm>
          <a:off x="9258300" y="1429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67" name="楕円 366"/>
        <xdr:cNvSpPr/>
      </xdr:nvSpPr>
      <xdr:spPr>
        <a:xfrm>
          <a:off x="844550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8890</xdr:rowOff>
    </xdr:from>
    <xdr:to>
      <xdr:col>55</xdr:col>
      <xdr:colOff>0</xdr:colOff>
      <xdr:row>86</xdr:row>
      <xdr:rowOff>11430</xdr:rowOff>
    </xdr:to>
    <xdr:cxnSp macro="">
      <xdr:nvCxnSpPr>
        <xdr:cNvPr id="368" name="直線コネクタ 367"/>
        <xdr:cNvCxnSpPr/>
      </xdr:nvCxnSpPr>
      <xdr:spPr>
        <a:xfrm flipV="1">
          <a:off x="8496300" y="14425930"/>
          <a:ext cx="7239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69" name="楕円 368"/>
        <xdr:cNvSpPr/>
      </xdr:nvSpPr>
      <xdr:spPr>
        <a:xfrm>
          <a:off x="7670800" y="14384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14605</xdr:rowOff>
    </xdr:to>
    <xdr:cxnSp macro="">
      <xdr:nvCxnSpPr>
        <xdr:cNvPr id="370" name="直線コネクタ 369"/>
        <xdr:cNvCxnSpPr/>
      </xdr:nvCxnSpPr>
      <xdr:spPr>
        <a:xfrm flipV="1">
          <a:off x="7713980" y="14428470"/>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153670</xdr:rowOff>
    </xdr:from>
    <xdr:to>
      <xdr:col>41</xdr:col>
      <xdr:colOff>101600</xdr:colOff>
      <xdr:row>86</xdr:row>
      <xdr:rowOff>83820</xdr:rowOff>
    </xdr:to>
    <xdr:sp macro="" textlink="">
      <xdr:nvSpPr>
        <xdr:cNvPr id="371" name="楕円 370"/>
        <xdr:cNvSpPr/>
      </xdr:nvSpPr>
      <xdr:spPr>
        <a:xfrm>
          <a:off x="6873240" y="1440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14605</xdr:rowOff>
    </xdr:from>
    <xdr:to>
      <xdr:col>45</xdr:col>
      <xdr:colOff>177800</xdr:colOff>
      <xdr:row>86</xdr:row>
      <xdr:rowOff>33020</xdr:rowOff>
    </xdr:to>
    <xdr:cxnSp macro="">
      <xdr:nvCxnSpPr>
        <xdr:cNvPr id="372" name="直線コネクタ 371"/>
        <xdr:cNvCxnSpPr/>
      </xdr:nvCxnSpPr>
      <xdr:spPr>
        <a:xfrm flipV="1">
          <a:off x="6924040" y="14431645"/>
          <a:ext cx="78994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155575</xdr:rowOff>
    </xdr:from>
    <xdr:to>
      <xdr:col>36</xdr:col>
      <xdr:colOff>165100</xdr:colOff>
      <xdr:row>86</xdr:row>
      <xdr:rowOff>86360</xdr:rowOff>
    </xdr:to>
    <xdr:sp macro="" textlink="">
      <xdr:nvSpPr>
        <xdr:cNvPr id="373" name="楕円 372"/>
        <xdr:cNvSpPr/>
      </xdr:nvSpPr>
      <xdr:spPr>
        <a:xfrm>
          <a:off x="6098540" y="144049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33020</xdr:rowOff>
    </xdr:from>
    <xdr:to>
      <xdr:col>41</xdr:col>
      <xdr:colOff>50800</xdr:colOff>
      <xdr:row>86</xdr:row>
      <xdr:rowOff>34925</xdr:rowOff>
    </xdr:to>
    <xdr:cxnSp macro="">
      <xdr:nvCxnSpPr>
        <xdr:cNvPr id="374" name="直線コネクタ 373"/>
        <xdr:cNvCxnSpPr/>
      </xdr:nvCxnSpPr>
      <xdr:spPr>
        <a:xfrm flipV="1">
          <a:off x="6149340" y="1445006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77470</xdr:rowOff>
    </xdr:from>
    <xdr:ext cx="469900" cy="257810"/>
    <xdr:sp macro="" textlink="">
      <xdr:nvSpPr>
        <xdr:cNvPr id="375" name="n_1aveValue【公営住宅】&#10;一人当たり面積"/>
        <xdr:cNvSpPr txBox="1"/>
      </xdr:nvSpPr>
      <xdr:spPr>
        <a:xfrm>
          <a:off x="8271510" y="139915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85090</xdr:rowOff>
    </xdr:from>
    <xdr:ext cx="468630" cy="259080"/>
    <xdr:sp macro="" textlink="">
      <xdr:nvSpPr>
        <xdr:cNvPr id="376" name="n_2aveValue【公営住宅】&#10;一人当たり面積"/>
        <xdr:cNvSpPr txBox="1"/>
      </xdr:nvSpPr>
      <xdr:spPr>
        <a:xfrm>
          <a:off x="7509510" y="13999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109220</xdr:rowOff>
    </xdr:from>
    <xdr:ext cx="468630" cy="257810"/>
    <xdr:sp macro="" textlink="">
      <xdr:nvSpPr>
        <xdr:cNvPr id="377" name="n_3aveValue【公営住宅】&#10;一人当たり面積"/>
        <xdr:cNvSpPr txBox="1"/>
      </xdr:nvSpPr>
      <xdr:spPr>
        <a:xfrm>
          <a:off x="6711950" y="14023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103505</xdr:rowOff>
    </xdr:from>
    <xdr:ext cx="468630" cy="259080"/>
    <xdr:sp macro="" textlink="">
      <xdr:nvSpPr>
        <xdr:cNvPr id="378" name="n_4aveValue【公営住宅】&#10;一人当たり面積"/>
        <xdr:cNvSpPr txBox="1"/>
      </xdr:nvSpPr>
      <xdr:spPr>
        <a:xfrm>
          <a:off x="5937250" y="14017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53340</xdr:rowOff>
    </xdr:from>
    <xdr:ext cx="469900" cy="257810"/>
    <xdr:sp macro="" textlink="">
      <xdr:nvSpPr>
        <xdr:cNvPr id="379" name="n_1mainValue【公営住宅】&#10;一人当たり面積"/>
        <xdr:cNvSpPr txBox="1"/>
      </xdr:nvSpPr>
      <xdr:spPr>
        <a:xfrm>
          <a:off x="8271510" y="1447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56515</xdr:rowOff>
    </xdr:from>
    <xdr:ext cx="468630" cy="258445"/>
    <xdr:sp macro="" textlink="">
      <xdr:nvSpPr>
        <xdr:cNvPr id="380" name="n_2mainValue【公営住宅】&#10;一人当たり面積"/>
        <xdr:cNvSpPr txBox="1"/>
      </xdr:nvSpPr>
      <xdr:spPr>
        <a:xfrm>
          <a:off x="7509510" y="144735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74930</xdr:rowOff>
    </xdr:from>
    <xdr:ext cx="468630" cy="257810"/>
    <xdr:sp macro="" textlink="">
      <xdr:nvSpPr>
        <xdr:cNvPr id="381" name="n_3mainValue【公営住宅】&#10;一人当たり面積"/>
        <xdr:cNvSpPr txBox="1"/>
      </xdr:nvSpPr>
      <xdr:spPr>
        <a:xfrm>
          <a:off x="6711950" y="14491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76835</xdr:rowOff>
    </xdr:from>
    <xdr:ext cx="468630" cy="257810"/>
    <xdr:sp macro="" textlink="">
      <xdr:nvSpPr>
        <xdr:cNvPr id="382" name="n_4mainValue【公営住宅】&#10;一人当たり面積"/>
        <xdr:cNvSpPr txBox="1"/>
      </xdr:nvSpPr>
      <xdr:spPr>
        <a:xfrm>
          <a:off x="5937250" y="14493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7" name="テキスト ボックス 406"/>
        <xdr:cNvSpPr txBox="1"/>
      </xdr:nvSpPr>
      <xdr:spPr>
        <a:xfrm>
          <a:off x="1092200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9" name="テキスト ボックス 408"/>
        <xdr:cNvSpPr txBox="1"/>
      </xdr:nvSpPr>
      <xdr:spPr>
        <a:xfrm>
          <a:off x="1056132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11" name="テキスト ボックス 410"/>
        <xdr:cNvSpPr txBox="1"/>
      </xdr:nvSpPr>
      <xdr:spPr>
        <a:xfrm>
          <a:off x="1056132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13" name="テキスト ボックス 412"/>
        <xdr:cNvSpPr txBox="1"/>
      </xdr:nvSpPr>
      <xdr:spPr>
        <a:xfrm>
          <a:off x="10602595" y="65671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9" name="テキスト ボックス 418"/>
        <xdr:cNvSpPr txBox="1"/>
      </xdr:nvSpPr>
      <xdr:spPr>
        <a:xfrm>
          <a:off x="10602595" y="54508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21" name="テキスト ボックス 420"/>
        <xdr:cNvSpPr txBox="1"/>
      </xdr:nvSpPr>
      <xdr:spPr>
        <a:xfrm>
          <a:off x="10666730" y="50774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114300</xdr:rowOff>
    </xdr:from>
    <xdr:to>
      <xdr:col>85</xdr:col>
      <xdr:colOff>126365</xdr:colOff>
      <xdr:row>42</xdr:row>
      <xdr:rowOff>38100</xdr:rowOff>
    </xdr:to>
    <xdr:cxnSp macro="">
      <xdr:nvCxnSpPr>
        <xdr:cNvPr id="423" name="直線コネクタ 422"/>
        <xdr:cNvCxnSpPr/>
      </xdr:nvCxnSpPr>
      <xdr:spPr>
        <a:xfrm flipV="1">
          <a:off x="14375765" y="581406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810"/>
    <xdr:sp macro="" textlink="">
      <xdr:nvSpPr>
        <xdr:cNvPr id="424" name="【認定こども園・幼稚園・保育所】&#10;有形固定資産減価償却率最小値テキスト"/>
        <xdr:cNvSpPr txBox="1"/>
      </xdr:nvSpPr>
      <xdr:spPr>
        <a:xfrm>
          <a:off x="14414500" y="7082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4287500" y="7078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60960</xdr:rowOff>
    </xdr:from>
    <xdr:ext cx="405130" cy="259080"/>
    <xdr:sp macro="" textlink="">
      <xdr:nvSpPr>
        <xdr:cNvPr id="426" name="【認定こども園・幼稚園・保育所】&#10;有形固定資産減価償却率最大値テキスト"/>
        <xdr:cNvSpPr txBox="1"/>
      </xdr:nvSpPr>
      <xdr:spPr>
        <a:xfrm>
          <a:off x="14414500" y="5593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7" name="直線コネクタ 426"/>
        <xdr:cNvCxnSpPr/>
      </xdr:nvCxnSpPr>
      <xdr:spPr>
        <a:xfrm>
          <a:off x="14287500" y="58140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11430</xdr:rowOff>
    </xdr:from>
    <xdr:ext cx="405130" cy="259080"/>
    <xdr:sp macro="" textlink="">
      <xdr:nvSpPr>
        <xdr:cNvPr id="428" name="【認定こども園・幼稚園・保育所】&#10;有形固定資産減価償却率平均値テキスト"/>
        <xdr:cNvSpPr txBox="1"/>
      </xdr:nvSpPr>
      <xdr:spPr>
        <a:xfrm>
          <a:off x="14414500" y="6214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9" name="フローチャート: 判断 428"/>
        <xdr:cNvSpPr/>
      </xdr:nvSpPr>
      <xdr:spPr>
        <a:xfrm>
          <a:off x="14325600" y="62357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30" name="フローチャート: 判断 429"/>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31" name="フローチャート: 判断 430"/>
        <xdr:cNvSpPr/>
      </xdr:nvSpPr>
      <xdr:spPr>
        <a:xfrm>
          <a:off x="128041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2" name="フローチャート: 判断 431"/>
        <xdr:cNvSpPr/>
      </xdr:nvSpPr>
      <xdr:spPr>
        <a:xfrm>
          <a:off x="1202944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3" name="フローチャート: 判断 432"/>
        <xdr:cNvSpPr/>
      </xdr:nvSpPr>
      <xdr:spPr>
        <a:xfrm>
          <a:off x="1123188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39" name="楕円 438"/>
        <xdr:cNvSpPr/>
      </xdr:nvSpPr>
      <xdr:spPr>
        <a:xfrm>
          <a:off x="14325600" y="6071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59690</xdr:rowOff>
    </xdr:from>
    <xdr:ext cx="405130" cy="259080"/>
    <xdr:sp macro="" textlink="">
      <xdr:nvSpPr>
        <xdr:cNvPr id="440" name="【認定こども園・幼稚園・保育所】&#10;有形固定資産減価償却率該当値テキスト"/>
        <xdr:cNvSpPr txBox="1"/>
      </xdr:nvSpPr>
      <xdr:spPr>
        <a:xfrm>
          <a:off x="14414500" y="592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42545</xdr:rowOff>
    </xdr:from>
    <xdr:to>
      <xdr:col>81</xdr:col>
      <xdr:colOff>101600</xdr:colOff>
      <xdr:row>36</xdr:row>
      <xdr:rowOff>144145</xdr:rowOff>
    </xdr:to>
    <xdr:sp macro="" textlink="">
      <xdr:nvSpPr>
        <xdr:cNvPr id="441" name="楕円 440"/>
        <xdr:cNvSpPr/>
      </xdr:nvSpPr>
      <xdr:spPr>
        <a:xfrm>
          <a:off x="1357884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93345</xdr:rowOff>
    </xdr:to>
    <xdr:cxnSp macro="">
      <xdr:nvCxnSpPr>
        <xdr:cNvPr id="442" name="直線コネクタ 441"/>
        <xdr:cNvCxnSpPr/>
      </xdr:nvCxnSpPr>
      <xdr:spPr>
        <a:xfrm flipV="1">
          <a:off x="13629640" y="6122670"/>
          <a:ext cx="746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59690</xdr:rowOff>
    </xdr:from>
    <xdr:to>
      <xdr:col>76</xdr:col>
      <xdr:colOff>165100</xdr:colOff>
      <xdr:row>34</xdr:row>
      <xdr:rowOff>161290</xdr:rowOff>
    </xdr:to>
    <xdr:sp macro="" textlink="">
      <xdr:nvSpPr>
        <xdr:cNvPr id="443" name="楕円 442"/>
        <xdr:cNvSpPr/>
      </xdr:nvSpPr>
      <xdr:spPr>
        <a:xfrm>
          <a:off x="1280414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36</xdr:row>
      <xdr:rowOff>93345</xdr:rowOff>
    </xdr:to>
    <xdr:cxnSp macro="">
      <xdr:nvCxnSpPr>
        <xdr:cNvPr id="444" name="直線コネクタ 443"/>
        <xdr:cNvCxnSpPr/>
      </xdr:nvCxnSpPr>
      <xdr:spPr>
        <a:xfrm>
          <a:off x="12854940" y="5810250"/>
          <a:ext cx="7747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95885</xdr:rowOff>
    </xdr:from>
    <xdr:to>
      <xdr:col>72</xdr:col>
      <xdr:colOff>38100</xdr:colOff>
      <xdr:row>35</xdr:row>
      <xdr:rowOff>26035</xdr:rowOff>
    </xdr:to>
    <xdr:sp macro="" textlink="">
      <xdr:nvSpPr>
        <xdr:cNvPr id="445" name="楕円 444"/>
        <xdr:cNvSpPr/>
      </xdr:nvSpPr>
      <xdr:spPr>
        <a:xfrm>
          <a:off x="12029440" y="5795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110490</xdr:rowOff>
    </xdr:from>
    <xdr:to>
      <xdr:col>76</xdr:col>
      <xdr:colOff>114300</xdr:colOff>
      <xdr:row>34</xdr:row>
      <xdr:rowOff>146685</xdr:rowOff>
    </xdr:to>
    <xdr:cxnSp macro="">
      <xdr:nvCxnSpPr>
        <xdr:cNvPr id="446" name="直線コネクタ 445"/>
        <xdr:cNvCxnSpPr/>
      </xdr:nvCxnSpPr>
      <xdr:spPr>
        <a:xfrm flipV="1">
          <a:off x="12072620" y="5810250"/>
          <a:ext cx="7823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168275</xdr:rowOff>
    </xdr:from>
    <xdr:to>
      <xdr:col>67</xdr:col>
      <xdr:colOff>101600</xdr:colOff>
      <xdr:row>34</xdr:row>
      <xdr:rowOff>98425</xdr:rowOff>
    </xdr:to>
    <xdr:sp macro="" textlink="">
      <xdr:nvSpPr>
        <xdr:cNvPr id="447" name="楕円 446"/>
        <xdr:cNvSpPr/>
      </xdr:nvSpPr>
      <xdr:spPr>
        <a:xfrm>
          <a:off x="11231880" y="570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47625</xdr:rowOff>
    </xdr:from>
    <xdr:to>
      <xdr:col>71</xdr:col>
      <xdr:colOff>177800</xdr:colOff>
      <xdr:row>34</xdr:row>
      <xdr:rowOff>146685</xdr:rowOff>
    </xdr:to>
    <xdr:cxnSp macro="">
      <xdr:nvCxnSpPr>
        <xdr:cNvPr id="448" name="直線コネクタ 447"/>
        <xdr:cNvCxnSpPr/>
      </xdr:nvCxnSpPr>
      <xdr:spPr>
        <a:xfrm>
          <a:off x="11282680" y="5747385"/>
          <a:ext cx="78994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127635</xdr:rowOff>
    </xdr:from>
    <xdr:ext cx="405130" cy="259080"/>
    <xdr:sp macro="" textlink="">
      <xdr:nvSpPr>
        <xdr:cNvPr id="449" name="n_1aveValue【認定こども園・幼稚園・保育所】&#10;有形固定資産減価償却率"/>
        <xdr:cNvSpPr txBox="1"/>
      </xdr:nvSpPr>
      <xdr:spPr>
        <a:xfrm>
          <a:off x="13437235" y="6330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167640</xdr:rowOff>
    </xdr:from>
    <xdr:ext cx="403860" cy="257810"/>
    <xdr:sp macro="" textlink="">
      <xdr:nvSpPr>
        <xdr:cNvPr id="450" name="n_2aveValue【認定こども園・幼稚園・保育所】&#10;有形固定資産減価償却率"/>
        <xdr:cNvSpPr txBox="1"/>
      </xdr:nvSpPr>
      <xdr:spPr>
        <a:xfrm>
          <a:off x="12675235" y="6370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146685</xdr:rowOff>
    </xdr:from>
    <xdr:ext cx="403860" cy="257810"/>
    <xdr:sp macro="" textlink="">
      <xdr:nvSpPr>
        <xdr:cNvPr id="451" name="n_3aveValue【認定こども園・幼稚園・保育所】&#10;有形固定資産減価償却率"/>
        <xdr:cNvSpPr txBox="1"/>
      </xdr:nvSpPr>
      <xdr:spPr>
        <a:xfrm>
          <a:off x="11900535" y="63493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72390</xdr:rowOff>
    </xdr:from>
    <xdr:ext cx="403860" cy="259080"/>
    <xdr:sp macro="" textlink="">
      <xdr:nvSpPr>
        <xdr:cNvPr id="452" name="n_4aveValue【認定こども園・幼稚園・保育所】&#10;有形固定資産減価償却率"/>
        <xdr:cNvSpPr txBox="1"/>
      </xdr:nvSpPr>
      <xdr:spPr>
        <a:xfrm>
          <a:off x="11102975" y="627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160655</xdr:rowOff>
    </xdr:from>
    <xdr:ext cx="405130" cy="259080"/>
    <xdr:sp macro="" textlink="">
      <xdr:nvSpPr>
        <xdr:cNvPr id="453" name="n_1mainValue【認定こども園・幼稚園・保育所】&#10;有形固定資産減価償却率"/>
        <xdr:cNvSpPr txBox="1"/>
      </xdr:nvSpPr>
      <xdr:spPr>
        <a:xfrm>
          <a:off x="13437235" y="5860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6350</xdr:rowOff>
    </xdr:from>
    <xdr:ext cx="403860" cy="257810"/>
    <xdr:sp macro="" textlink="">
      <xdr:nvSpPr>
        <xdr:cNvPr id="454" name="n_2mainValue【認定こども園・幼稚園・保育所】&#10;有形固定資産減価償却率"/>
        <xdr:cNvSpPr txBox="1"/>
      </xdr:nvSpPr>
      <xdr:spPr>
        <a:xfrm>
          <a:off x="12675235" y="5538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42545</xdr:rowOff>
    </xdr:from>
    <xdr:ext cx="403860" cy="257810"/>
    <xdr:sp macro="" textlink="">
      <xdr:nvSpPr>
        <xdr:cNvPr id="455" name="n_3mainValue【認定こども園・幼稚園・保育所】&#10;有形固定資産減価償却率"/>
        <xdr:cNvSpPr txBox="1"/>
      </xdr:nvSpPr>
      <xdr:spPr>
        <a:xfrm>
          <a:off x="11900535" y="55746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114935</xdr:rowOff>
    </xdr:from>
    <xdr:ext cx="403860" cy="259080"/>
    <xdr:sp macro="" textlink="">
      <xdr:nvSpPr>
        <xdr:cNvPr id="456" name="n_4mainValue【認定こども園・幼稚園・保育所】&#10;有形固定資産減価償却率"/>
        <xdr:cNvSpPr txBox="1"/>
      </xdr:nvSpPr>
      <xdr:spPr>
        <a:xfrm>
          <a:off x="11102975" y="54794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5" name="テキスト ボックス 464"/>
        <xdr:cNvSpPr txBox="1"/>
      </xdr:nvSpPr>
      <xdr:spPr>
        <a:xfrm>
          <a:off x="16078200" y="50292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68" name="テキスト ボックス 467"/>
        <xdr:cNvSpPr txBox="1"/>
      </xdr:nvSpPr>
      <xdr:spPr>
        <a:xfrm>
          <a:off x="1569466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70" name="テキスト ボックス 469"/>
        <xdr:cNvSpPr txBox="1"/>
      </xdr:nvSpPr>
      <xdr:spPr>
        <a:xfrm>
          <a:off x="15694660" y="65671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72" name="テキスト ボックス 471"/>
        <xdr:cNvSpPr txBox="1"/>
      </xdr:nvSpPr>
      <xdr:spPr>
        <a:xfrm>
          <a:off x="15694660" y="6197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74" name="テキスト ボックス 473"/>
        <xdr:cNvSpPr txBox="1"/>
      </xdr:nvSpPr>
      <xdr:spPr>
        <a:xfrm>
          <a:off x="15694660" y="5824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76" name="テキスト ボックス 475"/>
        <xdr:cNvSpPr txBox="1"/>
      </xdr:nvSpPr>
      <xdr:spPr>
        <a:xfrm>
          <a:off x="15694660" y="54508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8" name="テキスト ボックス 477"/>
        <xdr:cNvSpPr txBox="1"/>
      </xdr:nvSpPr>
      <xdr:spPr>
        <a:xfrm>
          <a:off x="15694660" y="5077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76200</xdr:rowOff>
    </xdr:from>
    <xdr:to>
      <xdr:col>116</xdr:col>
      <xdr:colOff>62865</xdr:colOff>
      <xdr:row>41</xdr:row>
      <xdr:rowOff>156210</xdr:rowOff>
    </xdr:to>
    <xdr:cxnSp macro="">
      <xdr:nvCxnSpPr>
        <xdr:cNvPr id="480" name="直線コネクタ 479"/>
        <xdr:cNvCxnSpPr/>
      </xdr:nvCxnSpPr>
      <xdr:spPr>
        <a:xfrm flipV="1">
          <a:off x="19509105" y="577596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160020</xdr:rowOff>
    </xdr:from>
    <xdr:ext cx="469900" cy="259080"/>
    <xdr:sp macro="" textlink="">
      <xdr:nvSpPr>
        <xdr:cNvPr id="481" name="【認定こども園・幼稚園・保育所】&#10;一人当たり面積最小値テキスト"/>
        <xdr:cNvSpPr txBox="1"/>
      </xdr:nvSpPr>
      <xdr:spPr>
        <a:xfrm>
          <a:off x="1954784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2" name="直線コネクタ 481"/>
        <xdr:cNvCxnSpPr/>
      </xdr:nvCxnSpPr>
      <xdr:spPr>
        <a:xfrm>
          <a:off x="19443700" y="7029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22860</xdr:rowOff>
    </xdr:from>
    <xdr:ext cx="469900" cy="259080"/>
    <xdr:sp macro="" textlink="">
      <xdr:nvSpPr>
        <xdr:cNvPr id="483" name="【認定こども園・幼稚園・保育所】&#10;一人当たり面積最大値テキスト"/>
        <xdr:cNvSpPr txBox="1"/>
      </xdr:nvSpPr>
      <xdr:spPr>
        <a:xfrm>
          <a:off x="19547840" y="555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4" name="直線コネクタ 483"/>
        <xdr:cNvCxnSpPr/>
      </xdr:nvCxnSpPr>
      <xdr:spPr>
        <a:xfrm>
          <a:off x="19443700" y="5775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105410</xdr:rowOff>
    </xdr:from>
    <xdr:ext cx="469900" cy="259080"/>
    <xdr:sp macro="" textlink="">
      <xdr:nvSpPr>
        <xdr:cNvPr id="485" name="【認定こども園・幼稚園・保育所】&#10;一人当たり面積平均値テキスト"/>
        <xdr:cNvSpPr txBox="1"/>
      </xdr:nvSpPr>
      <xdr:spPr>
        <a:xfrm>
          <a:off x="19547840" y="6308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6" name="フローチャート: 判断 485"/>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7" name="フローチャート: 判断 486"/>
        <xdr:cNvSpPr/>
      </xdr:nvSpPr>
      <xdr:spPr>
        <a:xfrm>
          <a:off x="18735040" y="649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8" name="フローチャート: 判断 487"/>
        <xdr:cNvSpPr/>
      </xdr:nvSpPr>
      <xdr:spPr>
        <a:xfrm>
          <a:off x="17937480" y="652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9" name="フローチャート: 判断 488"/>
        <xdr:cNvSpPr/>
      </xdr:nvSpPr>
      <xdr:spPr>
        <a:xfrm>
          <a:off x="1716278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90" name="フローチャート: 判断 489"/>
        <xdr:cNvSpPr/>
      </xdr:nvSpPr>
      <xdr:spPr>
        <a:xfrm>
          <a:off x="16388080" y="6534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44450</xdr:rowOff>
    </xdr:from>
    <xdr:to>
      <xdr:col>116</xdr:col>
      <xdr:colOff>114300</xdr:colOff>
      <xdr:row>40</xdr:row>
      <xdr:rowOff>146050</xdr:rowOff>
    </xdr:to>
    <xdr:sp macro="" textlink="">
      <xdr:nvSpPr>
        <xdr:cNvPr id="496" name="楕円 495"/>
        <xdr:cNvSpPr/>
      </xdr:nvSpPr>
      <xdr:spPr>
        <a:xfrm>
          <a:off x="1945894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22860</xdr:rowOff>
    </xdr:from>
    <xdr:ext cx="469900" cy="259080"/>
    <xdr:sp macro="" textlink="">
      <xdr:nvSpPr>
        <xdr:cNvPr id="497" name="【認定こども園・幼稚園・保育所】&#10;一人当たり面積該当値テキスト"/>
        <xdr:cNvSpPr txBox="1"/>
      </xdr:nvSpPr>
      <xdr:spPr>
        <a:xfrm>
          <a:off x="19547840" y="6728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50165</xdr:rowOff>
    </xdr:from>
    <xdr:to>
      <xdr:col>112</xdr:col>
      <xdr:colOff>38100</xdr:colOff>
      <xdr:row>40</xdr:row>
      <xdr:rowOff>151765</xdr:rowOff>
    </xdr:to>
    <xdr:sp macro="" textlink="">
      <xdr:nvSpPr>
        <xdr:cNvPr id="498" name="楕円 497"/>
        <xdr:cNvSpPr/>
      </xdr:nvSpPr>
      <xdr:spPr>
        <a:xfrm>
          <a:off x="18735040" y="6755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95250</xdr:rowOff>
    </xdr:from>
    <xdr:to>
      <xdr:col>116</xdr:col>
      <xdr:colOff>63500</xdr:colOff>
      <xdr:row>40</xdr:row>
      <xdr:rowOff>100965</xdr:rowOff>
    </xdr:to>
    <xdr:cxnSp macro="">
      <xdr:nvCxnSpPr>
        <xdr:cNvPr id="499" name="直線コネクタ 498"/>
        <xdr:cNvCxnSpPr/>
      </xdr:nvCxnSpPr>
      <xdr:spPr>
        <a:xfrm flipV="1">
          <a:off x="18778220" y="6800850"/>
          <a:ext cx="7315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500" name="楕円 499"/>
        <xdr:cNvSpPr/>
      </xdr:nvSpPr>
      <xdr:spPr>
        <a:xfrm>
          <a:off x="1793748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100965</xdr:rowOff>
    </xdr:from>
    <xdr:to>
      <xdr:col>111</xdr:col>
      <xdr:colOff>177800</xdr:colOff>
      <xdr:row>40</xdr:row>
      <xdr:rowOff>110490</xdr:rowOff>
    </xdr:to>
    <xdr:cxnSp macro="">
      <xdr:nvCxnSpPr>
        <xdr:cNvPr id="501" name="直線コネクタ 500"/>
        <xdr:cNvCxnSpPr/>
      </xdr:nvCxnSpPr>
      <xdr:spPr>
        <a:xfrm flipV="1">
          <a:off x="17988280" y="6806565"/>
          <a:ext cx="78994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145415</xdr:rowOff>
    </xdr:from>
    <xdr:to>
      <xdr:col>102</xdr:col>
      <xdr:colOff>165100</xdr:colOff>
      <xdr:row>40</xdr:row>
      <xdr:rowOff>75565</xdr:rowOff>
    </xdr:to>
    <xdr:sp macro="" textlink="">
      <xdr:nvSpPr>
        <xdr:cNvPr id="502" name="楕円 501"/>
        <xdr:cNvSpPr/>
      </xdr:nvSpPr>
      <xdr:spPr>
        <a:xfrm>
          <a:off x="1716278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24765</xdr:rowOff>
    </xdr:from>
    <xdr:to>
      <xdr:col>107</xdr:col>
      <xdr:colOff>50800</xdr:colOff>
      <xdr:row>40</xdr:row>
      <xdr:rowOff>110490</xdr:rowOff>
    </xdr:to>
    <xdr:cxnSp macro="">
      <xdr:nvCxnSpPr>
        <xdr:cNvPr id="503" name="直線コネクタ 502"/>
        <xdr:cNvCxnSpPr/>
      </xdr:nvCxnSpPr>
      <xdr:spPr>
        <a:xfrm>
          <a:off x="17213580" y="6730365"/>
          <a:ext cx="7747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04" name="楕円 503"/>
        <xdr:cNvSpPr/>
      </xdr:nvSpPr>
      <xdr:spPr>
        <a:xfrm>
          <a:off x="16388080" y="669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24765</xdr:rowOff>
    </xdr:from>
    <xdr:to>
      <xdr:col>102</xdr:col>
      <xdr:colOff>114300</xdr:colOff>
      <xdr:row>40</xdr:row>
      <xdr:rowOff>34290</xdr:rowOff>
    </xdr:to>
    <xdr:cxnSp macro="">
      <xdr:nvCxnSpPr>
        <xdr:cNvPr id="505" name="直線コネクタ 504"/>
        <xdr:cNvCxnSpPr/>
      </xdr:nvCxnSpPr>
      <xdr:spPr>
        <a:xfrm flipV="1">
          <a:off x="16431260" y="6730365"/>
          <a:ext cx="7823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71120</xdr:rowOff>
    </xdr:from>
    <xdr:ext cx="469900" cy="259080"/>
    <xdr:sp macro="" textlink="">
      <xdr:nvSpPr>
        <xdr:cNvPr id="506" name="n_1aveValue【認定こども園・幼稚園・保育所】&#10;一人当たり面積"/>
        <xdr:cNvSpPr txBox="1"/>
      </xdr:nvSpPr>
      <xdr:spPr>
        <a:xfrm>
          <a:off x="18561050" y="627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99695</xdr:rowOff>
    </xdr:from>
    <xdr:ext cx="468630" cy="257810"/>
    <xdr:sp macro="" textlink="">
      <xdr:nvSpPr>
        <xdr:cNvPr id="507" name="n_2aveValue【認定こども園・幼稚園・保育所】&#10;一人当たり面積"/>
        <xdr:cNvSpPr txBox="1"/>
      </xdr:nvSpPr>
      <xdr:spPr>
        <a:xfrm>
          <a:off x="17776190" y="6302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130175</xdr:rowOff>
    </xdr:from>
    <xdr:ext cx="468630" cy="259080"/>
    <xdr:sp macro="" textlink="">
      <xdr:nvSpPr>
        <xdr:cNvPr id="508" name="n_3aveValue【認定こども園・幼稚園・保育所】&#10;一人当たり面積"/>
        <xdr:cNvSpPr txBox="1"/>
      </xdr:nvSpPr>
      <xdr:spPr>
        <a:xfrm>
          <a:off x="17001490" y="6332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111125</xdr:rowOff>
    </xdr:from>
    <xdr:ext cx="468630" cy="257810"/>
    <xdr:sp macro="" textlink="">
      <xdr:nvSpPr>
        <xdr:cNvPr id="509" name="n_4aveValue【認定こども園・幼稚園・保育所】&#10;一人当たり面積"/>
        <xdr:cNvSpPr txBox="1"/>
      </xdr:nvSpPr>
      <xdr:spPr>
        <a:xfrm>
          <a:off x="16226790" y="63138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143510</xdr:rowOff>
    </xdr:from>
    <xdr:ext cx="469900" cy="257810"/>
    <xdr:sp macro="" textlink="">
      <xdr:nvSpPr>
        <xdr:cNvPr id="510" name="n_1mainValue【認定こども園・幼稚園・保育所】&#10;一人当たり面積"/>
        <xdr:cNvSpPr txBox="1"/>
      </xdr:nvSpPr>
      <xdr:spPr>
        <a:xfrm>
          <a:off x="18561050" y="6849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152400</xdr:rowOff>
    </xdr:from>
    <xdr:ext cx="468630" cy="259080"/>
    <xdr:sp macro="" textlink="">
      <xdr:nvSpPr>
        <xdr:cNvPr id="511" name="n_2mainValue【認定こども園・幼稚園・保育所】&#10;一人当たり面積"/>
        <xdr:cNvSpPr txBox="1"/>
      </xdr:nvSpPr>
      <xdr:spPr>
        <a:xfrm>
          <a:off x="17776190" y="6858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66675</xdr:rowOff>
    </xdr:from>
    <xdr:ext cx="468630" cy="257810"/>
    <xdr:sp macro="" textlink="">
      <xdr:nvSpPr>
        <xdr:cNvPr id="512" name="n_3mainValue【認定こども園・幼稚園・保育所】&#10;一人当たり面積"/>
        <xdr:cNvSpPr txBox="1"/>
      </xdr:nvSpPr>
      <xdr:spPr>
        <a:xfrm>
          <a:off x="17001490" y="6772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76200</xdr:rowOff>
    </xdr:from>
    <xdr:ext cx="468630" cy="257810"/>
    <xdr:sp macro="" textlink="">
      <xdr:nvSpPr>
        <xdr:cNvPr id="513" name="n_4mainValue【認定こども園・幼稚園・保育所】&#10;一人当たり面積"/>
        <xdr:cNvSpPr txBox="1"/>
      </xdr:nvSpPr>
      <xdr:spPr>
        <a:xfrm>
          <a:off x="16226790" y="6781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22" name="テキスト ボックス 521"/>
        <xdr:cNvSpPr txBox="1"/>
      </xdr:nvSpPr>
      <xdr:spPr>
        <a:xfrm>
          <a:off x="1092200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24" name="テキスト ボックス 523"/>
        <xdr:cNvSpPr txBox="1"/>
      </xdr:nvSpPr>
      <xdr:spPr>
        <a:xfrm>
          <a:off x="1056132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5" name="直線コネクタ 524"/>
        <xdr:cNvCxnSpPr/>
      </xdr:nvCxnSpPr>
      <xdr:spPr>
        <a:xfrm>
          <a:off x="10960100" y="108597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26" name="テキスト ボックス 525"/>
        <xdr:cNvSpPr txBox="1"/>
      </xdr:nvSpPr>
      <xdr:spPr>
        <a:xfrm>
          <a:off x="10602595" y="10721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7" name="直線コネクタ 526"/>
        <xdr:cNvCxnSpPr/>
      </xdr:nvCxnSpPr>
      <xdr:spPr>
        <a:xfrm>
          <a:off x="10960100" y="10540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8" name="テキスト ボックス 527"/>
        <xdr:cNvSpPr txBox="1"/>
      </xdr:nvSpPr>
      <xdr:spPr>
        <a:xfrm>
          <a:off x="1060259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9" name="直線コネクタ 528"/>
        <xdr:cNvCxnSpPr/>
      </xdr:nvCxnSpPr>
      <xdr:spPr>
        <a:xfrm>
          <a:off x="10960100" y="102215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30" name="テキスト ボックス 529"/>
        <xdr:cNvSpPr txBox="1"/>
      </xdr:nvSpPr>
      <xdr:spPr>
        <a:xfrm>
          <a:off x="10602595" y="1007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31" name="直線コネクタ 530"/>
        <xdr:cNvCxnSpPr/>
      </xdr:nvCxnSpPr>
      <xdr:spPr>
        <a:xfrm>
          <a:off x="10960100" y="98990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32" name="テキスト ボックス 531"/>
        <xdr:cNvSpPr txBox="1"/>
      </xdr:nvSpPr>
      <xdr:spPr>
        <a:xfrm>
          <a:off x="1060259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3" name="直線コネクタ 532"/>
        <xdr:cNvCxnSpPr/>
      </xdr:nvCxnSpPr>
      <xdr:spPr>
        <a:xfrm>
          <a:off x="10960100" y="95802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34" name="テキスト ボックス 533"/>
        <xdr:cNvSpPr txBox="1"/>
      </xdr:nvSpPr>
      <xdr:spPr>
        <a:xfrm>
          <a:off x="10602595" y="944181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5" name="直線コネクタ 534"/>
        <xdr:cNvCxnSpPr/>
      </xdr:nvCxnSpPr>
      <xdr:spPr>
        <a:xfrm>
          <a:off x="10960100" y="92608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36" name="テキスト ボックス 535"/>
        <xdr:cNvSpPr txBox="1"/>
      </xdr:nvSpPr>
      <xdr:spPr>
        <a:xfrm>
          <a:off x="10602595" y="912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38" name="テキスト ボックス 537"/>
        <xdr:cNvSpPr txBox="1"/>
      </xdr:nvSpPr>
      <xdr:spPr>
        <a:xfrm>
          <a:off x="10602595" y="88036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158115</xdr:rowOff>
    </xdr:from>
    <xdr:to>
      <xdr:col>85</xdr:col>
      <xdr:colOff>126365</xdr:colOff>
      <xdr:row>64</xdr:row>
      <xdr:rowOff>137160</xdr:rowOff>
    </xdr:to>
    <xdr:cxnSp macro="">
      <xdr:nvCxnSpPr>
        <xdr:cNvPr id="540" name="直線コネクタ 539"/>
        <xdr:cNvCxnSpPr/>
      </xdr:nvCxnSpPr>
      <xdr:spPr>
        <a:xfrm flipV="1">
          <a:off x="14375765" y="937831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140970</xdr:rowOff>
    </xdr:from>
    <xdr:ext cx="405130" cy="259080"/>
    <xdr:sp macro="" textlink="">
      <xdr:nvSpPr>
        <xdr:cNvPr id="541" name="【学校施設】&#10;有形固定資産減価償却率最小値テキスト"/>
        <xdr:cNvSpPr txBox="1"/>
      </xdr:nvSpPr>
      <xdr:spPr>
        <a:xfrm>
          <a:off x="14414500" y="10869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2" name="直線コネクタ 541"/>
        <xdr:cNvCxnSpPr/>
      </xdr:nvCxnSpPr>
      <xdr:spPr>
        <a:xfrm>
          <a:off x="14287500" y="10866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104775</xdr:rowOff>
    </xdr:from>
    <xdr:ext cx="405130" cy="259080"/>
    <xdr:sp macro="" textlink="">
      <xdr:nvSpPr>
        <xdr:cNvPr id="543" name="【学校施設】&#10;有形固定資産減価償却率最大値テキスト"/>
        <xdr:cNvSpPr txBox="1"/>
      </xdr:nvSpPr>
      <xdr:spPr>
        <a:xfrm>
          <a:off x="14414500" y="9157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158115</xdr:rowOff>
    </xdr:from>
    <xdr:to>
      <xdr:col>86</xdr:col>
      <xdr:colOff>25400</xdr:colOff>
      <xdr:row>55</xdr:row>
      <xdr:rowOff>158115</xdr:rowOff>
    </xdr:to>
    <xdr:cxnSp macro="">
      <xdr:nvCxnSpPr>
        <xdr:cNvPr id="544" name="直線コネクタ 543"/>
        <xdr:cNvCxnSpPr/>
      </xdr:nvCxnSpPr>
      <xdr:spPr>
        <a:xfrm>
          <a:off x="14287500" y="93783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102870</xdr:rowOff>
    </xdr:from>
    <xdr:ext cx="405130" cy="259080"/>
    <xdr:sp macro="" textlink="">
      <xdr:nvSpPr>
        <xdr:cNvPr id="545" name="【学校施設】&#10;有形固定資産減価償却率平均値テキスト"/>
        <xdr:cNvSpPr txBox="1"/>
      </xdr:nvSpPr>
      <xdr:spPr>
        <a:xfrm>
          <a:off x="14414500" y="9993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80010</xdr:rowOff>
    </xdr:from>
    <xdr:to>
      <xdr:col>85</xdr:col>
      <xdr:colOff>177800</xdr:colOff>
      <xdr:row>61</xdr:row>
      <xdr:rowOff>10160</xdr:rowOff>
    </xdr:to>
    <xdr:sp macro="" textlink="">
      <xdr:nvSpPr>
        <xdr:cNvPr id="546" name="フローチャート: 判断 545"/>
        <xdr:cNvSpPr/>
      </xdr:nvSpPr>
      <xdr:spPr>
        <a:xfrm>
          <a:off x="14325600" y="101384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7" name="フローチャート: 判断 546"/>
        <xdr:cNvSpPr/>
      </xdr:nvSpPr>
      <xdr:spPr>
        <a:xfrm>
          <a:off x="135788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169545</xdr:rowOff>
    </xdr:from>
    <xdr:to>
      <xdr:col>76</xdr:col>
      <xdr:colOff>165100</xdr:colOff>
      <xdr:row>60</xdr:row>
      <xdr:rowOff>99695</xdr:rowOff>
    </xdr:to>
    <xdr:sp macro="" textlink="">
      <xdr:nvSpPr>
        <xdr:cNvPr id="548" name="フローチャート: 判断 547"/>
        <xdr:cNvSpPr/>
      </xdr:nvSpPr>
      <xdr:spPr>
        <a:xfrm>
          <a:off x="12804140" y="10060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169545</xdr:rowOff>
    </xdr:from>
    <xdr:to>
      <xdr:col>72</xdr:col>
      <xdr:colOff>38100</xdr:colOff>
      <xdr:row>60</xdr:row>
      <xdr:rowOff>99695</xdr:rowOff>
    </xdr:to>
    <xdr:sp macro="" textlink="">
      <xdr:nvSpPr>
        <xdr:cNvPr id="549" name="フローチャート: 判断 548"/>
        <xdr:cNvSpPr/>
      </xdr:nvSpPr>
      <xdr:spPr>
        <a:xfrm>
          <a:off x="12029440" y="10060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100965</xdr:rowOff>
    </xdr:from>
    <xdr:to>
      <xdr:col>67</xdr:col>
      <xdr:colOff>101600</xdr:colOff>
      <xdr:row>60</xdr:row>
      <xdr:rowOff>31115</xdr:rowOff>
    </xdr:to>
    <xdr:sp macro="" textlink="">
      <xdr:nvSpPr>
        <xdr:cNvPr id="550" name="フローチャート: 判断 549"/>
        <xdr:cNvSpPr/>
      </xdr:nvSpPr>
      <xdr:spPr>
        <a:xfrm>
          <a:off x="11231880" y="999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51" name="テキスト ボックス 550"/>
        <xdr:cNvSpPr txBox="1"/>
      </xdr:nvSpPr>
      <xdr:spPr>
        <a:xfrm>
          <a:off x="14208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52" name="テキスト ボックス 551"/>
        <xdr:cNvSpPr txBox="1"/>
      </xdr:nvSpPr>
      <xdr:spPr>
        <a:xfrm>
          <a:off x="134620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53" name="テキスト ボックス 552"/>
        <xdr:cNvSpPr txBox="1"/>
      </xdr:nvSpPr>
      <xdr:spPr>
        <a:xfrm>
          <a:off x="126873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54" name="テキスト ボックス 553"/>
        <xdr:cNvSpPr txBox="1"/>
      </xdr:nvSpPr>
      <xdr:spPr>
        <a:xfrm>
          <a:off x="119049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55" name="テキスト ボックス 554"/>
        <xdr:cNvSpPr txBox="1"/>
      </xdr:nvSpPr>
      <xdr:spPr>
        <a:xfrm>
          <a:off x="111150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148590</xdr:rowOff>
    </xdr:from>
    <xdr:to>
      <xdr:col>85</xdr:col>
      <xdr:colOff>177800</xdr:colOff>
      <xdr:row>61</xdr:row>
      <xdr:rowOff>78740</xdr:rowOff>
    </xdr:to>
    <xdr:sp macro="" textlink="">
      <xdr:nvSpPr>
        <xdr:cNvPr id="556" name="楕円 555"/>
        <xdr:cNvSpPr/>
      </xdr:nvSpPr>
      <xdr:spPr>
        <a:xfrm>
          <a:off x="14325600" y="10206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127000</xdr:rowOff>
    </xdr:from>
    <xdr:ext cx="405130" cy="259080"/>
    <xdr:sp macro="" textlink="">
      <xdr:nvSpPr>
        <xdr:cNvPr id="557" name="【学校施設】&#10;有形固定資産減価償却率該当値テキスト"/>
        <xdr:cNvSpPr txBox="1"/>
      </xdr:nvSpPr>
      <xdr:spPr>
        <a:xfrm>
          <a:off x="14414500" y="10185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58" name="楕円 557"/>
        <xdr:cNvSpPr/>
      </xdr:nvSpPr>
      <xdr:spPr>
        <a:xfrm>
          <a:off x="1357884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27940</xdr:rowOff>
    </xdr:from>
    <xdr:to>
      <xdr:col>85</xdr:col>
      <xdr:colOff>127000</xdr:colOff>
      <xdr:row>61</xdr:row>
      <xdr:rowOff>43815</xdr:rowOff>
    </xdr:to>
    <xdr:cxnSp macro="">
      <xdr:nvCxnSpPr>
        <xdr:cNvPr id="559" name="直線コネクタ 558"/>
        <xdr:cNvCxnSpPr/>
      </xdr:nvCxnSpPr>
      <xdr:spPr>
        <a:xfrm flipV="1">
          <a:off x="13629640" y="10253980"/>
          <a:ext cx="746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60" name="楕円 559"/>
        <xdr:cNvSpPr/>
      </xdr:nvSpPr>
      <xdr:spPr>
        <a:xfrm>
          <a:off x="128041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61</xdr:row>
      <xdr:rowOff>43815</xdr:rowOff>
    </xdr:to>
    <xdr:cxnSp macro="">
      <xdr:nvCxnSpPr>
        <xdr:cNvPr id="561" name="直線コネクタ 560"/>
        <xdr:cNvCxnSpPr/>
      </xdr:nvCxnSpPr>
      <xdr:spPr>
        <a:xfrm>
          <a:off x="12854940" y="10104120"/>
          <a:ext cx="7747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89535</xdr:rowOff>
    </xdr:from>
    <xdr:to>
      <xdr:col>72</xdr:col>
      <xdr:colOff>38100</xdr:colOff>
      <xdr:row>61</xdr:row>
      <xdr:rowOff>19685</xdr:rowOff>
    </xdr:to>
    <xdr:sp macro="" textlink="">
      <xdr:nvSpPr>
        <xdr:cNvPr id="562" name="楕円 561"/>
        <xdr:cNvSpPr/>
      </xdr:nvSpPr>
      <xdr:spPr>
        <a:xfrm>
          <a:off x="12029440" y="10147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140335</xdr:rowOff>
    </xdr:to>
    <xdr:cxnSp macro="">
      <xdr:nvCxnSpPr>
        <xdr:cNvPr id="563" name="直線コネクタ 562"/>
        <xdr:cNvCxnSpPr/>
      </xdr:nvCxnSpPr>
      <xdr:spPr>
        <a:xfrm flipV="1">
          <a:off x="12072620" y="10104120"/>
          <a:ext cx="7823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73025</xdr:rowOff>
    </xdr:from>
    <xdr:to>
      <xdr:col>67</xdr:col>
      <xdr:colOff>101600</xdr:colOff>
      <xdr:row>61</xdr:row>
      <xdr:rowOff>3175</xdr:rowOff>
    </xdr:to>
    <xdr:sp macro="" textlink="">
      <xdr:nvSpPr>
        <xdr:cNvPr id="564" name="楕円 563"/>
        <xdr:cNvSpPr/>
      </xdr:nvSpPr>
      <xdr:spPr>
        <a:xfrm>
          <a:off x="1123188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60</xdr:row>
      <xdr:rowOff>140335</xdr:rowOff>
    </xdr:to>
    <xdr:cxnSp macro="">
      <xdr:nvCxnSpPr>
        <xdr:cNvPr id="565" name="直線コネクタ 564"/>
        <xdr:cNvCxnSpPr/>
      </xdr:nvCxnSpPr>
      <xdr:spPr>
        <a:xfrm>
          <a:off x="11282680" y="10182225"/>
          <a:ext cx="78994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168275</xdr:rowOff>
    </xdr:from>
    <xdr:ext cx="405130" cy="257810"/>
    <xdr:sp macro="" textlink="">
      <xdr:nvSpPr>
        <xdr:cNvPr id="566" name="n_1aveValue【学校施設】&#10;有形固定資産減価償却率"/>
        <xdr:cNvSpPr txBox="1"/>
      </xdr:nvSpPr>
      <xdr:spPr>
        <a:xfrm>
          <a:off x="13437235" y="9891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90805</xdr:rowOff>
    </xdr:from>
    <xdr:ext cx="403860" cy="258445"/>
    <xdr:sp macro="" textlink="">
      <xdr:nvSpPr>
        <xdr:cNvPr id="567" name="n_2aveValue【学校施設】&#10;有形固定資産減価償却率"/>
        <xdr:cNvSpPr txBox="1"/>
      </xdr:nvSpPr>
      <xdr:spPr>
        <a:xfrm>
          <a:off x="12675235" y="101492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116205</xdr:rowOff>
    </xdr:from>
    <xdr:ext cx="403860" cy="259080"/>
    <xdr:sp macro="" textlink="">
      <xdr:nvSpPr>
        <xdr:cNvPr id="568" name="n_3aveValue【学校施設】&#10;有形固定資産減価償却率"/>
        <xdr:cNvSpPr txBox="1"/>
      </xdr:nvSpPr>
      <xdr:spPr>
        <a:xfrm>
          <a:off x="11900535" y="98393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47625</xdr:rowOff>
    </xdr:from>
    <xdr:ext cx="403860" cy="259080"/>
    <xdr:sp macro="" textlink="">
      <xdr:nvSpPr>
        <xdr:cNvPr id="569" name="n_4aveValue【学校施設】&#10;有形固定資産減価償却率"/>
        <xdr:cNvSpPr txBox="1"/>
      </xdr:nvSpPr>
      <xdr:spPr>
        <a:xfrm>
          <a:off x="11102975" y="9770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86360</xdr:rowOff>
    </xdr:from>
    <xdr:ext cx="405130" cy="257810"/>
    <xdr:sp macro="" textlink="">
      <xdr:nvSpPr>
        <xdr:cNvPr id="570" name="n_1mainValue【学校施設】&#10;有形固定資産減価償却率"/>
        <xdr:cNvSpPr txBox="1"/>
      </xdr:nvSpPr>
      <xdr:spPr>
        <a:xfrm>
          <a:off x="13437235" y="10312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113030</xdr:rowOff>
    </xdr:from>
    <xdr:ext cx="403860" cy="259080"/>
    <xdr:sp macro="" textlink="">
      <xdr:nvSpPr>
        <xdr:cNvPr id="571" name="n_2mainValue【学校施設】&#10;有形固定資産減価償却率"/>
        <xdr:cNvSpPr txBox="1"/>
      </xdr:nvSpPr>
      <xdr:spPr>
        <a:xfrm>
          <a:off x="12675235" y="9836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10795</xdr:rowOff>
    </xdr:from>
    <xdr:ext cx="403860" cy="258445"/>
    <xdr:sp macro="" textlink="">
      <xdr:nvSpPr>
        <xdr:cNvPr id="572" name="n_3mainValue【学校施設】&#10;有形固定資産減価償却率"/>
        <xdr:cNvSpPr txBox="1"/>
      </xdr:nvSpPr>
      <xdr:spPr>
        <a:xfrm>
          <a:off x="11900535" y="102368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166370</xdr:rowOff>
    </xdr:from>
    <xdr:ext cx="403860" cy="257810"/>
    <xdr:sp macro="" textlink="">
      <xdr:nvSpPr>
        <xdr:cNvPr id="573" name="n_4mainValue【学校施設】&#10;有形固定資産減価償却率"/>
        <xdr:cNvSpPr txBox="1"/>
      </xdr:nvSpPr>
      <xdr:spPr>
        <a:xfrm>
          <a:off x="11102975" y="102247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82" name="テキスト ボックス 581"/>
        <xdr:cNvSpPr txBox="1"/>
      </xdr:nvSpPr>
      <xdr:spPr>
        <a:xfrm>
          <a:off x="1607820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84" name="テキスト ボックス 583"/>
        <xdr:cNvSpPr txBox="1"/>
      </xdr:nvSpPr>
      <xdr:spPr>
        <a:xfrm>
          <a:off x="1569466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85" name="直線コネクタ 584"/>
        <xdr:cNvCxnSpPr/>
      </xdr:nvCxnSpPr>
      <xdr:spPr>
        <a:xfrm>
          <a:off x="1609344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86" name="テキスト ボックス 585"/>
        <xdr:cNvSpPr txBox="1"/>
      </xdr:nvSpPr>
      <xdr:spPr>
        <a:xfrm>
          <a:off x="15694660" y="10721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7" name="直線コネクタ 586"/>
        <xdr:cNvCxnSpPr/>
      </xdr:nvCxnSpPr>
      <xdr:spPr>
        <a:xfrm>
          <a:off x="1609344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88" name="テキスト ボックス 587"/>
        <xdr:cNvSpPr txBox="1"/>
      </xdr:nvSpPr>
      <xdr:spPr>
        <a:xfrm>
          <a:off x="15694660" y="10398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9" name="直線コネクタ 588"/>
        <xdr:cNvCxnSpPr/>
      </xdr:nvCxnSpPr>
      <xdr:spPr>
        <a:xfrm>
          <a:off x="1609344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90" name="テキスト ボックス 589"/>
        <xdr:cNvSpPr txBox="1"/>
      </xdr:nvSpPr>
      <xdr:spPr>
        <a:xfrm>
          <a:off x="15694660" y="100793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91" name="直線コネクタ 590"/>
        <xdr:cNvCxnSpPr/>
      </xdr:nvCxnSpPr>
      <xdr:spPr>
        <a:xfrm>
          <a:off x="1609344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92" name="テキスト ボックス 591"/>
        <xdr:cNvSpPr txBox="1"/>
      </xdr:nvSpPr>
      <xdr:spPr>
        <a:xfrm>
          <a:off x="15694660" y="9760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93" name="直線コネクタ 592"/>
        <xdr:cNvCxnSpPr/>
      </xdr:nvCxnSpPr>
      <xdr:spPr>
        <a:xfrm>
          <a:off x="1609344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94" name="テキスト ボックス 593"/>
        <xdr:cNvSpPr txBox="1"/>
      </xdr:nvSpPr>
      <xdr:spPr>
        <a:xfrm>
          <a:off x="15694660" y="94418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95" name="直線コネクタ 594"/>
        <xdr:cNvCxnSpPr/>
      </xdr:nvCxnSpPr>
      <xdr:spPr>
        <a:xfrm>
          <a:off x="1609344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96" name="テキスト ボックス 595"/>
        <xdr:cNvSpPr txBox="1"/>
      </xdr:nvSpPr>
      <xdr:spPr>
        <a:xfrm>
          <a:off x="15694660" y="9122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8" name="テキスト ボックス 597"/>
        <xdr:cNvSpPr txBox="1"/>
      </xdr:nvSpPr>
      <xdr:spPr>
        <a:xfrm>
          <a:off x="15694660" y="88036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120650</xdr:rowOff>
    </xdr:from>
    <xdr:to>
      <xdr:col>116</xdr:col>
      <xdr:colOff>62865</xdr:colOff>
      <xdr:row>64</xdr:row>
      <xdr:rowOff>99060</xdr:rowOff>
    </xdr:to>
    <xdr:cxnSp macro="">
      <xdr:nvCxnSpPr>
        <xdr:cNvPr id="600" name="直線コネクタ 599"/>
        <xdr:cNvCxnSpPr/>
      </xdr:nvCxnSpPr>
      <xdr:spPr>
        <a:xfrm flipV="1">
          <a:off x="19509105" y="9340850"/>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102870</xdr:rowOff>
    </xdr:from>
    <xdr:ext cx="469900" cy="259080"/>
    <xdr:sp macro="" textlink="">
      <xdr:nvSpPr>
        <xdr:cNvPr id="601" name="【学校施設】&#10;一人当たり面積最小値テキスト"/>
        <xdr:cNvSpPr txBox="1"/>
      </xdr:nvSpPr>
      <xdr:spPr>
        <a:xfrm>
          <a:off x="19547840" y="1083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99060</xdr:rowOff>
    </xdr:from>
    <xdr:to>
      <xdr:col>116</xdr:col>
      <xdr:colOff>152400</xdr:colOff>
      <xdr:row>64</xdr:row>
      <xdr:rowOff>99060</xdr:rowOff>
    </xdr:to>
    <xdr:cxnSp macro="">
      <xdr:nvCxnSpPr>
        <xdr:cNvPr id="602" name="直線コネクタ 601"/>
        <xdr:cNvCxnSpPr/>
      </xdr:nvCxnSpPr>
      <xdr:spPr>
        <a:xfrm>
          <a:off x="19443700" y="10828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67310</xdr:rowOff>
    </xdr:from>
    <xdr:ext cx="469900" cy="259080"/>
    <xdr:sp macro="" textlink="">
      <xdr:nvSpPr>
        <xdr:cNvPr id="603" name="【学校施設】&#10;一人当たり面積最大値テキスト"/>
        <xdr:cNvSpPr txBox="1"/>
      </xdr:nvSpPr>
      <xdr:spPr>
        <a:xfrm>
          <a:off x="19547840" y="911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5.755</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04" name="直線コネクタ 603"/>
        <xdr:cNvCxnSpPr/>
      </xdr:nvCxnSpPr>
      <xdr:spPr>
        <a:xfrm>
          <a:off x="19443700" y="9340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14605</xdr:rowOff>
    </xdr:from>
    <xdr:ext cx="469900" cy="259080"/>
    <xdr:sp macro="" textlink="">
      <xdr:nvSpPr>
        <xdr:cNvPr id="605" name="【学校施設】&#10;一人当たり面積平均値テキスト"/>
        <xdr:cNvSpPr txBox="1"/>
      </xdr:nvSpPr>
      <xdr:spPr>
        <a:xfrm>
          <a:off x="19547840" y="102406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36195</xdr:rowOff>
    </xdr:from>
    <xdr:to>
      <xdr:col>116</xdr:col>
      <xdr:colOff>114300</xdr:colOff>
      <xdr:row>61</xdr:row>
      <xdr:rowOff>137795</xdr:rowOff>
    </xdr:to>
    <xdr:sp macro="" textlink="">
      <xdr:nvSpPr>
        <xdr:cNvPr id="606" name="フローチャート: 判断 605"/>
        <xdr:cNvSpPr/>
      </xdr:nvSpPr>
      <xdr:spPr>
        <a:xfrm>
          <a:off x="1945894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34925</xdr:rowOff>
    </xdr:from>
    <xdr:to>
      <xdr:col>112</xdr:col>
      <xdr:colOff>38100</xdr:colOff>
      <xdr:row>61</xdr:row>
      <xdr:rowOff>136525</xdr:rowOff>
    </xdr:to>
    <xdr:sp macro="" textlink="">
      <xdr:nvSpPr>
        <xdr:cNvPr id="607" name="フローチャート: 判断 606"/>
        <xdr:cNvSpPr/>
      </xdr:nvSpPr>
      <xdr:spPr>
        <a:xfrm>
          <a:off x="18735040" y="10260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55245</xdr:rowOff>
    </xdr:from>
    <xdr:to>
      <xdr:col>107</xdr:col>
      <xdr:colOff>101600</xdr:colOff>
      <xdr:row>61</xdr:row>
      <xdr:rowOff>156845</xdr:rowOff>
    </xdr:to>
    <xdr:sp macro="" textlink="">
      <xdr:nvSpPr>
        <xdr:cNvPr id="608" name="フローチャート: 判断 607"/>
        <xdr:cNvSpPr/>
      </xdr:nvSpPr>
      <xdr:spPr>
        <a:xfrm>
          <a:off x="17937480" y="102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7620</xdr:rowOff>
    </xdr:from>
    <xdr:to>
      <xdr:col>102</xdr:col>
      <xdr:colOff>165100</xdr:colOff>
      <xdr:row>61</xdr:row>
      <xdr:rowOff>109220</xdr:rowOff>
    </xdr:to>
    <xdr:sp macro="" textlink="">
      <xdr:nvSpPr>
        <xdr:cNvPr id="609" name="フローチャート: 判断 608"/>
        <xdr:cNvSpPr/>
      </xdr:nvSpPr>
      <xdr:spPr>
        <a:xfrm>
          <a:off x="1716278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151130</xdr:rowOff>
    </xdr:from>
    <xdr:to>
      <xdr:col>98</xdr:col>
      <xdr:colOff>38100</xdr:colOff>
      <xdr:row>61</xdr:row>
      <xdr:rowOff>81280</xdr:rowOff>
    </xdr:to>
    <xdr:sp macro="" textlink="">
      <xdr:nvSpPr>
        <xdr:cNvPr id="610" name="フローチャート: 判断 609"/>
        <xdr:cNvSpPr/>
      </xdr:nvSpPr>
      <xdr:spPr>
        <a:xfrm>
          <a:off x="16388080" y="1020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11" name="テキスト ボックス 610"/>
        <xdr:cNvSpPr txBox="1"/>
      </xdr:nvSpPr>
      <xdr:spPr>
        <a:xfrm>
          <a:off x="193421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12" name="テキスト ボックス 611"/>
        <xdr:cNvSpPr txBox="1"/>
      </xdr:nvSpPr>
      <xdr:spPr>
        <a:xfrm>
          <a:off x="186105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13" name="テキスト ボックス 612"/>
        <xdr:cNvSpPr txBox="1"/>
      </xdr:nvSpPr>
      <xdr:spPr>
        <a:xfrm>
          <a:off x="178206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14" name="テキスト ボックス 613"/>
        <xdr:cNvSpPr txBox="1"/>
      </xdr:nvSpPr>
      <xdr:spPr>
        <a:xfrm>
          <a:off x="170459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15" name="テキスト ボックス 614"/>
        <xdr:cNvSpPr txBox="1"/>
      </xdr:nvSpPr>
      <xdr:spPr>
        <a:xfrm>
          <a:off x="162636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140335</xdr:rowOff>
    </xdr:from>
    <xdr:to>
      <xdr:col>116</xdr:col>
      <xdr:colOff>114300</xdr:colOff>
      <xdr:row>59</xdr:row>
      <xdr:rowOff>70485</xdr:rowOff>
    </xdr:to>
    <xdr:sp macro="" textlink="">
      <xdr:nvSpPr>
        <xdr:cNvPr id="616" name="楕円 615"/>
        <xdr:cNvSpPr/>
      </xdr:nvSpPr>
      <xdr:spPr>
        <a:xfrm>
          <a:off x="19458940" y="9863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163195</xdr:rowOff>
    </xdr:from>
    <xdr:ext cx="469900" cy="259080"/>
    <xdr:sp macro="" textlink="">
      <xdr:nvSpPr>
        <xdr:cNvPr id="617" name="【学校施設】&#10;一人当たり面積該当値テキスト"/>
        <xdr:cNvSpPr txBox="1"/>
      </xdr:nvSpPr>
      <xdr:spPr>
        <a:xfrm>
          <a:off x="19547840" y="971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133350</xdr:rowOff>
    </xdr:from>
    <xdr:to>
      <xdr:col>112</xdr:col>
      <xdr:colOff>38100</xdr:colOff>
      <xdr:row>59</xdr:row>
      <xdr:rowOff>63500</xdr:rowOff>
    </xdr:to>
    <xdr:sp macro="" textlink="">
      <xdr:nvSpPr>
        <xdr:cNvPr id="618" name="楕円 617"/>
        <xdr:cNvSpPr/>
      </xdr:nvSpPr>
      <xdr:spPr>
        <a:xfrm>
          <a:off x="18735040" y="9856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12700</xdr:rowOff>
    </xdr:from>
    <xdr:to>
      <xdr:col>116</xdr:col>
      <xdr:colOff>63500</xdr:colOff>
      <xdr:row>59</xdr:row>
      <xdr:rowOff>19685</xdr:rowOff>
    </xdr:to>
    <xdr:cxnSp macro="">
      <xdr:nvCxnSpPr>
        <xdr:cNvPr id="619" name="直線コネクタ 618"/>
        <xdr:cNvCxnSpPr/>
      </xdr:nvCxnSpPr>
      <xdr:spPr>
        <a:xfrm>
          <a:off x="18778220" y="9903460"/>
          <a:ext cx="7315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170180</xdr:rowOff>
    </xdr:from>
    <xdr:to>
      <xdr:col>107</xdr:col>
      <xdr:colOff>101600</xdr:colOff>
      <xdr:row>59</xdr:row>
      <xdr:rowOff>100330</xdr:rowOff>
    </xdr:to>
    <xdr:sp macro="" textlink="">
      <xdr:nvSpPr>
        <xdr:cNvPr id="620" name="楕円 619"/>
        <xdr:cNvSpPr/>
      </xdr:nvSpPr>
      <xdr:spPr>
        <a:xfrm>
          <a:off x="1793748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12700</xdr:rowOff>
    </xdr:from>
    <xdr:to>
      <xdr:col>111</xdr:col>
      <xdr:colOff>177800</xdr:colOff>
      <xdr:row>59</xdr:row>
      <xdr:rowOff>49530</xdr:rowOff>
    </xdr:to>
    <xdr:cxnSp macro="">
      <xdr:nvCxnSpPr>
        <xdr:cNvPr id="621" name="直線コネクタ 620"/>
        <xdr:cNvCxnSpPr/>
      </xdr:nvCxnSpPr>
      <xdr:spPr>
        <a:xfrm flipV="1">
          <a:off x="17988280" y="9903460"/>
          <a:ext cx="78994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3810</xdr:rowOff>
    </xdr:from>
    <xdr:to>
      <xdr:col>102</xdr:col>
      <xdr:colOff>165100</xdr:colOff>
      <xdr:row>59</xdr:row>
      <xdr:rowOff>105410</xdr:rowOff>
    </xdr:to>
    <xdr:sp macro="" textlink="">
      <xdr:nvSpPr>
        <xdr:cNvPr id="622" name="楕円 621"/>
        <xdr:cNvSpPr/>
      </xdr:nvSpPr>
      <xdr:spPr>
        <a:xfrm>
          <a:off x="1716278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49530</xdr:rowOff>
    </xdr:from>
    <xdr:to>
      <xdr:col>107</xdr:col>
      <xdr:colOff>50800</xdr:colOff>
      <xdr:row>59</xdr:row>
      <xdr:rowOff>54610</xdr:rowOff>
    </xdr:to>
    <xdr:cxnSp macro="">
      <xdr:nvCxnSpPr>
        <xdr:cNvPr id="623" name="直線コネクタ 622"/>
        <xdr:cNvCxnSpPr/>
      </xdr:nvCxnSpPr>
      <xdr:spPr>
        <a:xfrm flipV="1">
          <a:off x="17213580" y="994029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36195</xdr:rowOff>
    </xdr:from>
    <xdr:to>
      <xdr:col>98</xdr:col>
      <xdr:colOff>38100</xdr:colOff>
      <xdr:row>59</xdr:row>
      <xdr:rowOff>137795</xdr:rowOff>
    </xdr:to>
    <xdr:sp macro="" textlink="">
      <xdr:nvSpPr>
        <xdr:cNvPr id="624" name="楕円 623"/>
        <xdr:cNvSpPr/>
      </xdr:nvSpPr>
      <xdr:spPr>
        <a:xfrm>
          <a:off x="16388080" y="9926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54610</xdr:rowOff>
    </xdr:from>
    <xdr:to>
      <xdr:col>102</xdr:col>
      <xdr:colOff>114300</xdr:colOff>
      <xdr:row>59</xdr:row>
      <xdr:rowOff>86995</xdr:rowOff>
    </xdr:to>
    <xdr:cxnSp macro="">
      <xdr:nvCxnSpPr>
        <xdr:cNvPr id="625" name="直線コネクタ 624"/>
        <xdr:cNvCxnSpPr/>
      </xdr:nvCxnSpPr>
      <xdr:spPr>
        <a:xfrm flipV="1">
          <a:off x="16431260" y="9945370"/>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127635</xdr:rowOff>
    </xdr:from>
    <xdr:ext cx="469900" cy="259080"/>
    <xdr:sp macro="" textlink="">
      <xdr:nvSpPr>
        <xdr:cNvPr id="626" name="n_1aveValue【学校施設】&#10;一人当たり面積"/>
        <xdr:cNvSpPr txBox="1"/>
      </xdr:nvSpPr>
      <xdr:spPr>
        <a:xfrm>
          <a:off x="18561050" y="1035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147955</xdr:rowOff>
    </xdr:from>
    <xdr:ext cx="468630" cy="258445"/>
    <xdr:sp macro="" textlink="">
      <xdr:nvSpPr>
        <xdr:cNvPr id="627" name="n_2aveValue【学校施設】&#10;一人当たり面積"/>
        <xdr:cNvSpPr txBox="1"/>
      </xdr:nvSpPr>
      <xdr:spPr>
        <a:xfrm>
          <a:off x="17776190" y="103739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100330</xdr:rowOff>
    </xdr:from>
    <xdr:ext cx="468630" cy="257810"/>
    <xdr:sp macro="" textlink="">
      <xdr:nvSpPr>
        <xdr:cNvPr id="628" name="n_3aveValue【学校施設】&#10;一人当たり面積"/>
        <xdr:cNvSpPr txBox="1"/>
      </xdr:nvSpPr>
      <xdr:spPr>
        <a:xfrm>
          <a:off x="17001490" y="10326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72390</xdr:rowOff>
    </xdr:from>
    <xdr:ext cx="468630" cy="259080"/>
    <xdr:sp macro="" textlink="">
      <xdr:nvSpPr>
        <xdr:cNvPr id="629" name="n_4aveValue【学校施設】&#10;一人当たり面積"/>
        <xdr:cNvSpPr txBox="1"/>
      </xdr:nvSpPr>
      <xdr:spPr>
        <a:xfrm>
          <a:off x="16226790" y="10298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80010</xdr:rowOff>
    </xdr:from>
    <xdr:ext cx="469900" cy="259080"/>
    <xdr:sp macro="" textlink="">
      <xdr:nvSpPr>
        <xdr:cNvPr id="630" name="n_1mainValue【学校施設】&#10;一人当たり面積"/>
        <xdr:cNvSpPr txBox="1"/>
      </xdr:nvSpPr>
      <xdr:spPr>
        <a:xfrm>
          <a:off x="18561050" y="963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116840</xdr:rowOff>
    </xdr:from>
    <xdr:ext cx="468630" cy="259080"/>
    <xdr:sp macro="" textlink="">
      <xdr:nvSpPr>
        <xdr:cNvPr id="631" name="n_2mainValue【学校施設】&#10;一人当たり面積"/>
        <xdr:cNvSpPr txBox="1"/>
      </xdr:nvSpPr>
      <xdr:spPr>
        <a:xfrm>
          <a:off x="17776190" y="9672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121920</xdr:rowOff>
    </xdr:from>
    <xdr:ext cx="468630" cy="257810"/>
    <xdr:sp macro="" textlink="">
      <xdr:nvSpPr>
        <xdr:cNvPr id="632" name="n_3mainValue【学校施設】&#10;一人当たり面積"/>
        <xdr:cNvSpPr txBox="1"/>
      </xdr:nvSpPr>
      <xdr:spPr>
        <a:xfrm>
          <a:off x="17001490" y="9677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154940</xdr:rowOff>
    </xdr:from>
    <xdr:ext cx="468630" cy="257810"/>
    <xdr:sp macro="" textlink="">
      <xdr:nvSpPr>
        <xdr:cNvPr id="633" name="n_4mainValue【学校施設】&#10;一人当たり面積"/>
        <xdr:cNvSpPr txBox="1"/>
      </xdr:nvSpPr>
      <xdr:spPr>
        <a:xfrm>
          <a:off x="16226790" y="9710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42" name="テキスト ボックス 641"/>
        <xdr:cNvSpPr txBox="1"/>
      </xdr:nvSpPr>
      <xdr:spPr>
        <a:xfrm>
          <a:off x="1092200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44" name="テキスト ボックス 643"/>
        <xdr:cNvSpPr txBox="1"/>
      </xdr:nvSpPr>
      <xdr:spPr>
        <a:xfrm>
          <a:off x="1056132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45" name="直線コネクタ 644"/>
        <xdr:cNvCxnSpPr/>
      </xdr:nvCxnSpPr>
      <xdr:spPr>
        <a:xfrm>
          <a:off x="10960100" y="145859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46" name="テキスト ボックス 645"/>
        <xdr:cNvSpPr txBox="1"/>
      </xdr:nvSpPr>
      <xdr:spPr>
        <a:xfrm>
          <a:off x="10561320" y="1444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47" name="直線コネクタ 646"/>
        <xdr:cNvCxnSpPr/>
      </xdr:nvCxnSpPr>
      <xdr:spPr>
        <a:xfrm>
          <a:off x="10960100" y="14262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48" name="テキスト ボックス 647"/>
        <xdr:cNvSpPr txBox="1"/>
      </xdr:nvSpPr>
      <xdr:spPr>
        <a:xfrm>
          <a:off x="10602595" y="14124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9" name="直線コネクタ 648"/>
        <xdr:cNvCxnSpPr/>
      </xdr:nvCxnSpPr>
      <xdr:spPr>
        <a:xfrm>
          <a:off x="10960100" y="13943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50" name="テキスト ボックス 649"/>
        <xdr:cNvSpPr txBox="1"/>
      </xdr:nvSpPr>
      <xdr:spPr>
        <a:xfrm>
          <a:off x="1060259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51" name="直線コネクタ 650"/>
        <xdr:cNvCxnSpPr/>
      </xdr:nvCxnSpPr>
      <xdr:spPr>
        <a:xfrm>
          <a:off x="10960100" y="13625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52" name="テキスト ボックス 651"/>
        <xdr:cNvSpPr txBox="1"/>
      </xdr:nvSpPr>
      <xdr:spPr>
        <a:xfrm>
          <a:off x="10602595" y="134867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53" name="直線コネクタ 652"/>
        <xdr:cNvCxnSpPr/>
      </xdr:nvCxnSpPr>
      <xdr:spPr>
        <a:xfrm>
          <a:off x="10960100" y="13307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54" name="テキスト ボックス 653"/>
        <xdr:cNvSpPr txBox="1"/>
      </xdr:nvSpPr>
      <xdr:spPr>
        <a:xfrm>
          <a:off x="1060259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55" name="直線コネクタ 654"/>
        <xdr:cNvCxnSpPr/>
      </xdr:nvCxnSpPr>
      <xdr:spPr>
        <a:xfrm>
          <a:off x="10960100" y="129870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56" name="テキスト ボックス 655"/>
        <xdr:cNvSpPr txBox="1"/>
      </xdr:nvSpPr>
      <xdr:spPr>
        <a:xfrm>
          <a:off x="10666730" y="1284859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7" name="直線コネクタ 656"/>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児童館】&#10;有形固定資産減価償却率グラフ枠"/>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90170</xdr:rowOff>
    </xdr:from>
    <xdr:to>
      <xdr:col>85</xdr:col>
      <xdr:colOff>126365</xdr:colOff>
      <xdr:row>86</xdr:row>
      <xdr:rowOff>168910</xdr:rowOff>
    </xdr:to>
    <xdr:cxnSp macro="">
      <xdr:nvCxnSpPr>
        <xdr:cNvPr id="659" name="直線コネクタ 658"/>
        <xdr:cNvCxnSpPr/>
      </xdr:nvCxnSpPr>
      <xdr:spPr>
        <a:xfrm flipV="1">
          <a:off x="14375765" y="1316609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60" name="【児童館】&#10;有形固定資産減価償却率最小値テキスト"/>
        <xdr:cNvSpPr txBox="1"/>
      </xdr:nvSpPr>
      <xdr:spPr>
        <a:xfrm>
          <a:off x="144145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61" name="直線コネクタ 660"/>
        <xdr:cNvCxnSpPr/>
      </xdr:nvCxnSpPr>
      <xdr:spPr>
        <a:xfrm>
          <a:off x="14287500" y="1458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36830</xdr:rowOff>
    </xdr:from>
    <xdr:ext cx="405130" cy="259080"/>
    <xdr:sp macro="" textlink="">
      <xdr:nvSpPr>
        <xdr:cNvPr id="662" name="【児童館】&#10;有形固定資産減価償却率最大値テキスト"/>
        <xdr:cNvSpPr txBox="1"/>
      </xdr:nvSpPr>
      <xdr:spPr>
        <a:xfrm>
          <a:off x="14414500" y="1294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90170</xdr:rowOff>
    </xdr:from>
    <xdr:to>
      <xdr:col>86</xdr:col>
      <xdr:colOff>25400</xdr:colOff>
      <xdr:row>78</xdr:row>
      <xdr:rowOff>90170</xdr:rowOff>
    </xdr:to>
    <xdr:cxnSp macro="">
      <xdr:nvCxnSpPr>
        <xdr:cNvPr id="663" name="直線コネクタ 662"/>
        <xdr:cNvCxnSpPr/>
      </xdr:nvCxnSpPr>
      <xdr:spPr>
        <a:xfrm>
          <a:off x="14287500" y="131660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41275</xdr:rowOff>
    </xdr:from>
    <xdr:ext cx="405130" cy="257810"/>
    <xdr:sp macro="" textlink="">
      <xdr:nvSpPr>
        <xdr:cNvPr id="664" name="【児童館】&#10;有形固定資産減価償却率平均値テキスト"/>
        <xdr:cNvSpPr txBox="1"/>
      </xdr:nvSpPr>
      <xdr:spPr>
        <a:xfrm>
          <a:off x="14414500" y="136201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18415</xdr:rowOff>
    </xdr:from>
    <xdr:to>
      <xdr:col>85</xdr:col>
      <xdr:colOff>177800</xdr:colOff>
      <xdr:row>82</xdr:row>
      <xdr:rowOff>120650</xdr:rowOff>
    </xdr:to>
    <xdr:sp macro="" textlink="">
      <xdr:nvSpPr>
        <xdr:cNvPr id="665" name="フローチャート: 判断 664"/>
        <xdr:cNvSpPr/>
      </xdr:nvSpPr>
      <xdr:spPr>
        <a:xfrm>
          <a:off x="14325600" y="13764895"/>
          <a:ext cx="939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3810</xdr:rowOff>
    </xdr:from>
    <xdr:to>
      <xdr:col>81</xdr:col>
      <xdr:colOff>101600</xdr:colOff>
      <xdr:row>82</xdr:row>
      <xdr:rowOff>105410</xdr:rowOff>
    </xdr:to>
    <xdr:sp macro="" textlink="">
      <xdr:nvSpPr>
        <xdr:cNvPr id="666" name="フローチャート: 判断 665"/>
        <xdr:cNvSpPr/>
      </xdr:nvSpPr>
      <xdr:spPr>
        <a:xfrm>
          <a:off x="13578840" y="1375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xdr:rowOff>
    </xdr:from>
    <xdr:to>
      <xdr:col>76</xdr:col>
      <xdr:colOff>165100</xdr:colOff>
      <xdr:row>82</xdr:row>
      <xdr:rowOff>111760</xdr:rowOff>
    </xdr:to>
    <xdr:sp macro="" textlink="">
      <xdr:nvSpPr>
        <xdr:cNvPr id="667" name="フローチャート: 判断 666"/>
        <xdr:cNvSpPr/>
      </xdr:nvSpPr>
      <xdr:spPr>
        <a:xfrm>
          <a:off x="12804140" y="1375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72390</xdr:rowOff>
    </xdr:from>
    <xdr:to>
      <xdr:col>72</xdr:col>
      <xdr:colOff>38100</xdr:colOff>
      <xdr:row>83</xdr:row>
      <xdr:rowOff>2540</xdr:rowOff>
    </xdr:to>
    <xdr:sp macro="" textlink="">
      <xdr:nvSpPr>
        <xdr:cNvPr id="668" name="フローチャート: 判断 667"/>
        <xdr:cNvSpPr/>
      </xdr:nvSpPr>
      <xdr:spPr>
        <a:xfrm>
          <a:off x="12029440" y="13818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41275</xdr:rowOff>
    </xdr:from>
    <xdr:to>
      <xdr:col>67</xdr:col>
      <xdr:colOff>101600</xdr:colOff>
      <xdr:row>82</xdr:row>
      <xdr:rowOff>143510</xdr:rowOff>
    </xdr:to>
    <xdr:sp macro="" textlink="">
      <xdr:nvSpPr>
        <xdr:cNvPr id="669" name="フローチャート: 判断 668"/>
        <xdr:cNvSpPr/>
      </xdr:nvSpPr>
      <xdr:spPr>
        <a:xfrm>
          <a:off x="11231880" y="1378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70" name="テキスト ボックス 669"/>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71" name="テキスト ボックス 670"/>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72" name="テキスト ボックス 671"/>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73" name="テキスト ボックス 672"/>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74" name="テキスト ボックス 673"/>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113030</xdr:rowOff>
    </xdr:from>
    <xdr:to>
      <xdr:col>85</xdr:col>
      <xdr:colOff>177800</xdr:colOff>
      <xdr:row>87</xdr:row>
      <xdr:rowOff>43180</xdr:rowOff>
    </xdr:to>
    <xdr:sp macro="" textlink="">
      <xdr:nvSpPr>
        <xdr:cNvPr id="675" name="楕円 674"/>
        <xdr:cNvSpPr/>
      </xdr:nvSpPr>
      <xdr:spPr>
        <a:xfrm>
          <a:off x="14325600" y="145300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27940</xdr:rowOff>
    </xdr:from>
    <xdr:ext cx="405130" cy="259080"/>
    <xdr:sp macro="" textlink="">
      <xdr:nvSpPr>
        <xdr:cNvPr id="676" name="【児童館】&#10;有形固定資産減価償却率該当値テキスト"/>
        <xdr:cNvSpPr txBox="1"/>
      </xdr:nvSpPr>
      <xdr:spPr>
        <a:xfrm>
          <a:off x="14414500" y="1444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677" name="楕円 676"/>
        <xdr:cNvSpPr/>
      </xdr:nvSpPr>
      <xdr:spPr>
        <a:xfrm>
          <a:off x="13578840" y="145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163830</xdr:rowOff>
    </xdr:from>
    <xdr:to>
      <xdr:col>85</xdr:col>
      <xdr:colOff>127000</xdr:colOff>
      <xdr:row>86</xdr:row>
      <xdr:rowOff>163830</xdr:rowOff>
    </xdr:to>
    <xdr:cxnSp macro="">
      <xdr:nvCxnSpPr>
        <xdr:cNvPr id="678" name="直線コネクタ 677"/>
        <xdr:cNvCxnSpPr/>
      </xdr:nvCxnSpPr>
      <xdr:spPr>
        <a:xfrm>
          <a:off x="13629640" y="1458087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109855</xdr:rowOff>
    </xdr:from>
    <xdr:to>
      <xdr:col>76</xdr:col>
      <xdr:colOff>165100</xdr:colOff>
      <xdr:row>87</xdr:row>
      <xdr:rowOff>40640</xdr:rowOff>
    </xdr:to>
    <xdr:sp macro="" textlink="">
      <xdr:nvSpPr>
        <xdr:cNvPr id="679" name="楕円 678"/>
        <xdr:cNvSpPr/>
      </xdr:nvSpPr>
      <xdr:spPr>
        <a:xfrm>
          <a:off x="12804140" y="145268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160655</xdr:rowOff>
    </xdr:from>
    <xdr:to>
      <xdr:col>81</xdr:col>
      <xdr:colOff>50800</xdr:colOff>
      <xdr:row>86</xdr:row>
      <xdr:rowOff>163830</xdr:rowOff>
    </xdr:to>
    <xdr:cxnSp macro="">
      <xdr:nvCxnSpPr>
        <xdr:cNvPr id="680" name="直線コネクタ 679"/>
        <xdr:cNvCxnSpPr/>
      </xdr:nvCxnSpPr>
      <xdr:spPr>
        <a:xfrm>
          <a:off x="12854940" y="1457769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109855</xdr:rowOff>
    </xdr:from>
    <xdr:to>
      <xdr:col>72</xdr:col>
      <xdr:colOff>38100</xdr:colOff>
      <xdr:row>87</xdr:row>
      <xdr:rowOff>40640</xdr:rowOff>
    </xdr:to>
    <xdr:sp macro="" textlink="">
      <xdr:nvSpPr>
        <xdr:cNvPr id="681" name="楕円 680"/>
        <xdr:cNvSpPr/>
      </xdr:nvSpPr>
      <xdr:spPr>
        <a:xfrm>
          <a:off x="12029440" y="1452689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160655</xdr:rowOff>
    </xdr:from>
    <xdr:to>
      <xdr:col>76</xdr:col>
      <xdr:colOff>114300</xdr:colOff>
      <xdr:row>86</xdr:row>
      <xdr:rowOff>160655</xdr:rowOff>
    </xdr:to>
    <xdr:cxnSp macro="">
      <xdr:nvCxnSpPr>
        <xdr:cNvPr id="682" name="直線コネクタ 681"/>
        <xdr:cNvCxnSpPr/>
      </xdr:nvCxnSpPr>
      <xdr:spPr>
        <a:xfrm>
          <a:off x="12072620" y="145776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109855</xdr:rowOff>
    </xdr:from>
    <xdr:to>
      <xdr:col>67</xdr:col>
      <xdr:colOff>101600</xdr:colOff>
      <xdr:row>87</xdr:row>
      <xdr:rowOff>40640</xdr:rowOff>
    </xdr:to>
    <xdr:sp macro="" textlink="">
      <xdr:nvSpPr>
        <xdr:cNvPr id="683" name="楕円 682"/>
        <xdr:cNvSpPr/>
      </xdr:nvSpPr>
      <xdr:spPr>
        <a:xfrm>
          <a:off x="11231880" y="145268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160655</xdr:rowOff>
    </xdr:from>
    <xdr:to>
      <xdr:col>71</xdr:col>
      <xdr:colOff>177800</xdr:colOff>
      <xdr:row>86</xdr:row>
      <xdr:rowOff>160655</xdr:rowOff>
    </xdr:to>
    <xdr:cxnSp macro="">
      <xdr:nvCxnSpPr>
        <xdr:cNvPr id="684" name="直線コネクタ 683"/>
        <xdr:cNvCxnSpPr/>
      </xdr:nvCxnSpPr>
      <xdr:spPr>
        <a:xfrm>
          <a:off x="11282680" y="14577695"/>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121920</xdr:rowOff>
    </xdr:from>
    <xdr:ext cx="405130" cy="257810"/>
    <xdr:sp macro="" textlink="">
      <xdr:nvSpPr>
        <xdr:cNvPr id="685" name="n_1aveValue【児童館】&#10;有形固定資産減価償却率"/>
        <xdr:cNvSpPr txBox="1"/>
      </xdr:nvSpPr>
      <xdr:spPr>
        <a:xfrm>
          <a:off x="13437235" y="135331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128270</xdr:rowOff>
    </xdr:from>
    <xdr:ext cx="403860" cy="259080"/>
    <xdr:sp macro="" textlink="">
      <xdr:nvSpPr>
        <xdr:cNvPr id="686" name="n_2aveValue【児童館】&#10;有形固定資産減価償却率"/>
        <xdr:cNvSpPr txBox="1"/>
      </xdr:nvSpPr>
      <xdr:spPr>
        <a:xfrm>
          <a:off x="12675235" y="13539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19050</xdr:rowOff>
    </xdr:from>
    <xdr:ext cx="403860" cy="257810"/>
    <xdr:sp macro="" textlink="">
      <xdr:nvSpPr>
        <xdr:cNvPr id="687" name="n_3aveValue【児童館】&#10;有形固定資産減価償却率"/>
        <xdr:cNvSpPr txBox="1"/>
      </xdr:nvSpPr>
      <xdr:spPr>
        <a:xfrm>
          <a:off x="11900535" y="13597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159385</xdr:rowOff>
    </xdr:from>
    <xdr:ext cx="403860" cy="258445"/>
    <xdr:sp macro="" textlink="">
      <xdr:nvSpPr>
        <xdr:cNvPr id="688" name="n_4aveValue【児童館】&#10;有形固定資産減価償却率"/>
        <xdr:cNvSpPr txBox="1"/>
      </xdr:nvSpPr>
      <xdr:spPr>
        <a:xfrm>
          <a:off x="11102975" y="135705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87</xdr:row>
      <xdr:rowOff>34290</xdr:rowOff>
    </xdr:from>
    <xdr:ext cx="405130" cy="259080"/>
    <xdr:sp macro="" textlink="">
      <xdr:nvSpPr>
        <xdr:cNvPr id="689" name="n_1mainValue【児童館】&#10;有形固定資産減価償却率"/>
        <xdr:cNvSpPr txBox="1"/>
      </xdr:nvSpPr>
      <xdr:spPr>
        <a:xfrm>
          <a:off x="13437235" y="1461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31115</xdr:rowOff>
    </xdr:from>
    <xdr:ext cx="403860" cy="257810"/>
    <xdr:sp macro="" textlink="">
      <xdr:nvSpPr>
        <xdr:cNvPr id="690" name="n_2mainValue【児童館】&#10;有形固定資産減価償却率"/>
        <xdr:cNvSpPr txBox="1"/>
      </xdr:nvSpPr>
      <xdr:spPr>
        <a:xfrm>
          <a:off x="12675235" y="14615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31115</xdr:rowOff>
    </xdr:from>
    <xdr:ext cx="403860" cy="257810"/>
    <xdr:sp macro="" textlink="">
      <xdr:nvSpPr>
        <xdr:cNvPr id="691" name="n_3mainValue【児童館】&#10;有形固定資産減価償却率"/>
        <xdr:cNvSpPr txBox="1"/>
      </xdr:nvSpPr>
      <xdr:spPr>
        <a:xfrm>
          <a:off x="11900535" y="14615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87</xdr:row>
      <xdr:rowOff>31115</xdr:rowOff>
    </xdr:from>
    <xdr:ext cx="403860" cy="257810"/>
    <xdr:sp macro="" textlink="">
      <xdr:nvSpPr>
        <xdr:cNvPr id="692" name="n_4mainValue【児童館】&#10;有形固定資産減価償却率"/>
        <xdr:cNvSpPr txBox="1"/>
      </xdr:nvSpPr>
      <xdr:spPr>
        <a:xfrm>
          <a:off x="11102975" y="14615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01" name="テキスト ボックス 700"/>
        <xdr:cNvSpPr txBox="1"/>
      </xdr:nvSpPr>
      <xdr:spPr>
        <a:xfrm>
          <a:off x="1607820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03" name="直線コネクタ 702"/>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704" name="テキスト ボックス 703"/>
        <xdr:cNvSpPr txBox="1"/>
      </xdr:nvSpPr>
      <xdr:spPr>
        <a:xfrm>
          <a:off x="15694660" y="1444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05" name="直線コネクタ 704"/>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706" name="テキスト ボックス 705"/>
        <xdr:cNvSpPr txBox="1"/>
      </xdr:nvSpPr>
      <xdr:spPr>
        <a:xfrm>
          <a:off x="15694660" y="141243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07" name="直線コネクタ 706"/>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708" name="テキスト ボックス 707"/>
        <xdr:cNvSpPr txBox="1"/>
      </xdr:nvSpPr>
      <xdr:spPr>
        <a:xfrm>
          <a:off x="15694660" y="13805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09" name="直線コネクタ 708"/>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710" name="テキスト ボックス 709"/>
        <xdr:cNvSpPr txBox="1"/>
      </xdr:nvSpPr>
      <xdr:spPr>
        <a:xfrm>
          <a:off x="15694660" y="134867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11" name="直線コネクタ 710"/>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712" name="テキスト ボックス 711"/>
        <xdr:cNvSpPr txBox="1"/>
      </xdr:nvSpPr>
      <xdr:spPr>
        <a:xfrm>
          <a:off x="15694660" y="13167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13" name="直線コネクタ 712"/>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714" name="テキスト ボックス 713"/>
        <xdr:cNvSpPr txBox="1"/>
      </xdr:nvSpPr>
      <xdr:spPr>
        <a:xfrm>
          <a:off x="15694660" y="12848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5" name="直線コネクタ 714"/>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16" name="テキスト ボックス 715"/>
        <xdr:cNvSpPr txBox="1"/>
      </xdr:nvSpPr>
      <xdr:spPr>
        <a:xfrm>
          <a:off x="1569466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7" name="【児童館】&#10;一人当たり面積グラフ枠"/>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78740</xdr:rowOff>
    </xdr:from>
    <xdr:to>
      <xdr:col>116</xdr:col>
      <xdr:colOff>62865</xdr:colOff>
      <xdr:row>86</xdr:row>
      <xdr:rowOff>21590</xdr:rowOff>
    </xdr:to>
    <xdr:cxnSp macro="">
      <xdr:nvCxnSpPr>
        <xdr:cNvPr id="718" name="直線コネクタ 717"/>
        <xdr:cNvCxnSpPr/>
      </xdr:nvCxnSpPr>
      <xdr:spPr>
        <a:xfrm flipV="1">
          <a:off x="19509105" y="129870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25400</xdr:rowOff>
    </xdr:from>
    <xdr:ext cx="469900" cy="259080"/>
    <xdr:sp macro="" textlink="">
      <xdr:nvSpPr>
        <xdr:cNvPr id="719" name="【児童館】&#10;一人当たり面積最小値テキスト"/>
        <xdr:cNvSpPr txBox="1"/>
      </xdr:nvSpPr>
      <xdr:spPr>
        <a:xfrm>
          <a:off x="19547840" y="1444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21590</xdr:rowOff>
    </xdr:from>
    <xdr:to>
      <xdr:col>116</xdr:col>
      <xdr:colOff>152400</xdr:colOff>
      <xdr:row>86</xdr:row>
      <xdr:rowOff>21590</xdr:rowOff>
    </xdr:to>
    <xdr:cxnSp macro="">
      <xdr:nvCxnSpPr>
        <xdr:cNvPr id="720" name="直線コネクタ 719"/>
        <xdr:cNvCxnSpPr/>
      </xdr:nvCxnSpPr>
      <xdr:spPr>
        <a:xfrm>
          <a:off x="19443700" y="144386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25400</xdr:rowOff>
    </xdr:from>
    <xdr:ext cx="469900" cy="259080"/>
    <xdr:sp macro="" textlink="">
      <xdr:nvSpPr>
        <xdr:cNvPr id="721" name="【児童館】&#10;一人当たり面積最大値テキスト"/>
        <xdr:cNvSpPr txBox="1"/>
      </xdr:nvSpPr>
      <xdr:spPr>
        <a:xfrm>
          <a:off x="19547840" y="1276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78740</xdr:rowOff>
    </xdr:from>
    <xdr:to>
      <xdr:col>116</xdr:col>
      <xdr:colOff>152400</xdr:colOff>
      <xdr:row>77</xdr:row>
      <xdr:rowOff>78740</xdr:rowOff>
    </xdr:to>
    <xdr:cxnSp macro="">
      <xdr:nvCxnSpPr>
        <xdr:cNvPr id="722" name="直線コネクタ 721"/>
        <xdr:cNvCxnSpPr/>
      </xdr:nvCxnSpPr>
      <xdr:spPr>
        <a:xfrm>
          <a:off x="19443700" y="12987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31115</xdr:rowOff>
    </xdr:from>
    <xdr:ext cx="469900" cy="257810"/>
    <xdr:sp macro="" textlink="">
      <xdr:nvSpPr>
        <xdr:cNvPr id="723" name="【児童館】&#10;一人当たり面積平均値テキスト"/>
        <xdr:cNvSpPr txBox="1"/>
      </xdr:nvSpPr>
      <xdr:spPr>
        <a:xfrm>
          <a:off x="19547840" y="1377759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52705</xdr:rowOff>
    </xdr:from>
    <xdr:to>
      <xdr:col>116</xdr:col>
      <xdr:colOff>114300</xdr:colOff>
      <xdr:row>82</xdr:row>
      <xdr:rowOff>154940</xdr:rowOff>
    </xdr:to>
    <xdr:sp macro="" textlink="">
      <xdr:nvSpPr>
        <xdr:cNvPr id="724" name="フローチャート: 判断 723"/>
        <xdr:cNvSpPr/>
      </xdr:nvSpPr>
      <xdr:spPr>
        <a:xfrm>
          <a:off x="19458940" y="1379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118110</xdr:rowOff>
    </xdr:from>
    <xdr:to>
      <xdr:col>112</xdr:col>
      <xdr:colOff>38100</xdr:colOff>
      <xdr:row>83</xdr:row>
      <xdr:rowOff>48260</xdr:rowOff>
    </xdr:to>
    <xdr:sp macro="" textlink="">
      <xdr:nvSpPr>
        <xdr:cNvPr id="725" name="フローチャート: 判断 724"/>
        <xdr:cNvSpPr/>
      </xdr:nvSpPr>
      <xdr:spPr>
        <a:xfrm>
          <a:off x="18735040" y="13864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150495</xdr:rowOff>
    </xdr:from>
    <xdr:to>
      <xdr:col>107</xdr:col>
      <xdr:colOff>101600</xdr:colOff>
      <xdr:row>83</xdr:row>
      <xdr:rowOff>80645</xdr:rowOff>
    </xdr:to>
    <xdr:sp macro="" textlink="">
      <xdr:nvSpPr>
        <xdr:cNvPr id="726" name="フローチャート: 判断 725"/>
        <xdr:cNvSpPr/>
      </xdr:nvSpPr>
      <xdr:spPr>
        <a:xfrm>
          <a:off x="17937480" y="13896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85090</xdr:rowOff>
    </xdr:from>
    <xdr:to>
      <xdr:col>102</xdr:col>
      <xdr:colOff>165100</xdr:colOff>
      <xdr:row>83</xdr:row>
      <xdr:rowOff>15240</xdr:rowOff>
    </xdr:to>
    <xdr:sp macro="" textlink="">
      <xdr:nvSpPr>
        <xdr:cNvPr id="727" name="フローチャート: 判断 726"/>
        <xdr:cNvSpPr/>
      </xdr:nvSpPr>
      <xdr:spPr>
        <a:xfrm>
          <a:off x="17162780"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19685</xdr:rowOff>
    </xdr:from>
    <xdr:to>
      <xdr:col>98</xdr:col>
      <xdr:colOff>38100</xdr:colOff>
      <xdr:row>82</xdr:row>
      <xdr:rowOff>121285</xdr:rowOff>
    </xdr:to>
    <xdr:sp macro="" textlink="">
      <xdr:nvSpPr>
        <xdr:cNvPr id="728" name="フローチャート: 判断 727"/>
        <xdr:cNvSpPr/>
      </xdr:nvSpPr>
      <xdr:spPr>
        <a:xfrm>
          <a:off x="16388080" y="137661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9" name="テキスト ボックス 728"/>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30" name="テキスト ボックス 729"/>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31" name="テキスト ボックス 730"/>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32" name="テキスト ボックス 731"/>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33" name="テキスト ボックス 732"/>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85090</xdr:rowOff>
    </xdr:from>
    <xdr:to>
      <xdr:col>116</xdr:col>
      <xdr:colOff>114300</xdr:colOff>
      <xdr:row>81</xdr:row>
      <xdr:rowOff>15240</xdr:rowOff>
    </xdr:to>
    <xdr:sp macro="" textlink="">
      <xdr:nvSpPr>
        <xdr:cNvPr id="734" name="楕円 733"/>
        <xdr:cNvSpPr/>
      </xdr:nvSpPr>
      <xdr:spPr>
        <a:xfrm>
          <a:off x="19458940" y="13496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107950</xdr:rowOff>
    </xdr:from>
    <xdr:ext cx="469900" cy="259080"/>
    <xdr:sp macro="" textlink="">
      <xdr:nvSpPr>
        <xdr:cNvPr id="735" name="【児童館】&#10;一人当たり面積該当値テキスト"/>
        <xdr:cNvSpPr txBox="1"/>
      </xdr:nvSpPr>
      <xdr:spPr>
        <a:xfrm>
          <a:off x="19547840" y="1335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80</xdr:row>
      <xdr:rowOff>118110</xdr:rowOff>
    </xdr:from>
    <xdr:to>
      <xdr:col>112</xdr:col>
      <xdr:colOff>38100</xdr:colOff>
      <xdr:row>81</xdr:row>
      <xdr:rowOff>48260</xdr:rowOff>
    </xdr:to>
    <xdr:sp macro="" textlink="">
      <xdr:nvSpPr>
        <xdr:cNvPr id="736" name="楕円 735"/>
        <xdr:cNvSpPr/>
      </xdr:nvSpPr>
      <xdr:spPr>
        <a:xfrm>
          <a:off x="18735040" y="13529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135890</xdr:rowOff>
    </xdr:from>
    <xdr:to>
      <xdr:col>116</xdr:col>
      <xdr:colOff>63500</xdr:colOff>
      <xdr:row>80</xdr:row>
      <xdr:rowOff>168910</xdr:rowOff>
    </xdr:to>
    <xdr:cxnSp macro="">
      <xdr:nvCxnSpPr>
        <xdr:cNvPr id="737" name="直線コネクタ 736"/>
        <xdr:cNvCxnSpPr/>
      </xdr:nvCxnSpPr>
      <xdr:spPr>
        <a:xfrm flipV="1">
          <a:off x="18778220" y="13547090"/>
          <a:ext cx="7315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133985</xdr:rowOff>
    </xdr:from>
    <xdr:to>
      <xdr:col>107</xdr:col>
      <xdr:colOff>101600</xdr:colOff>
      <xdr:row>81</xdr:row>
      <xdr:rowOff>64135</xdr:rowOff>
    </xdr:to>
    <xdr:sp macro="" textlink="">
      <xdr:nvSpPr>
        <xdr:cNvPr id="738" name="楕円 737"/>
        <xdr:cNvSpPr/>
      </xdr:nvSpPr>
      <xdr:spPr>
        <a:xfrm>
          <a:off x="17937480" y="13545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168910</xdr:rowOff>
    </xdr:from>
    <xdr:to>
      <xdr:col>111</xdr:col>
      <xdr:colOff>177800</xdr:colOff>
      <xdr:row>81</xdr:row>
      <xdr:rowOff>13335</xdr:rowOff>
    </xdr:to>
    <xdr:cxnSp macro="">
      <xdr:nvCxnSpPr>
        <xdr:cNvPr id="739" name="直線コネクタ 738"/>
        <xdr:cNvCxnSpPr/>
      </xdr:nvCxnSpPr>
      <xdr:spPr>
        <a:xfrm flipV="1">
          <a:off x="17988280" y="13580110"/>
          <a:ext cx="78994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167005</xdr:rowOff>
    </xdr:from>
    <xdr:to>
      <xdr:col>102</xdr:col>
      <xdr:colOff>165100</xdr:colOff>
      <xdr:row>81</xdr:row>
      <xdr:rowOff>97790</xdr:rowOff>
    </xdr:to>
    <xdr:sp macro="" textlink="">
      <xdr:nvSpPr>
        <xdr:cNvPr id="740" name="楕円 739"/>
        <xdr:cNvSpPr/>
      </xdr:nvSpPr>
      <xdr:spPr>
        <a:xfrm>
          <a:off x="17162780" y="135782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xdr:rowOff>
    </xdr:from>
    <xdr:to>
      <xdr:col>107</xdr:col>
      <xdr:colOff>50800</xdr:colOff>
      <xdr:row>81</xdr:row>
      <xdr:rowOff>46355</xdr:rowOff>
    </xdr:to>
    <xdr:cxnSp macro="">
      <xdr:nvCxnSpPr>
        <xdr:cNvPr id="741" name="直線コネクタ 740"/>
        <xdr:cNvCxnSpPr/>
      </xdr:nvCxnSpPr>
      <xdr:spPr>
        <a:xfrm flipV="1">
          <a:off x="17213580" y="13592175"/>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27940</xdr:rowOff>
    </xdr:from>
    <xdr:to>
      <xdr:col>98</xdr:col>
      <xdr:colOff>38100</xdr:colOff>
      <xdr:row>81</xdr:row>
      <xdr:rowOff>129540</xdr:rowOff>
    </xdr:to>
    <xdr:sp macro="" textlink="">
      <xdr:nvSpPr>
        <xdr:cNvPr id="742" name="楕円 741"/>
        <xdr:cNvSpPr/>
      </xdr:nvSpPr>
      <xdr:spPr>
        <a:xfrm>
          <a:off x="16388080" y="13606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46355</xdr:rowOff>
    </xdr:from>
    <xdr:to>
      <xdr:col>102</xdr:col>
      <xdr:colOff>114300</xdr:colOff>
      <xdr:row>81</xdr:row>
      <xdr:rowOff>78740</xdr:rowOff>
    </xdr:to>
    <xdr:cxnSp macro="">
      <xdr:nvCxnSpPr>
        <xdr:cNvPr id="743" name="直線コネクタ 742"/>
        <xdr:cNvCxnSpPr/>
      </xdr:nvCxnSpPr>
      <xdr:spPr>
        <a:xfrm flipV="1">
          <a:off x="16431260" y="1362519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39370</xdr:rowOff>
    </xdr:from>
    <xdr:ext cx="469900" cy="259080"/>
    <xdr:sp macro="" textlink="">
      <xdr:nvSpPr>
        <xdr:cNvPr id="744" name="n_1aveValue【児童館】&#10;一人当たり面積"/>
        <xdr:cNvSpPr txBox="1"/>
      </xdr:nvSpPr>
      <xdr:spPr>
        <a:xfrm>
          <a:off x="18561050" y="1395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71755</xdr:rowOff>
    </xdr:from>
    <xdr:ext cx="468630" cy="259080"/>
    <xdr:sp macro="" textlink="">
      <xdr:nvSpPr>
        <xdr:cNvPr id="745" name="n_2aveValue【児童館】&#10;一人当たり面積"/>
        <xdr:cNvSpPr txBox="1"/>
      </xdr:nvSpPr>
      <xdr:spPr>
        <a:xfrm>
          <a:off x="17776190" y="13985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6350</xdr:rowOff>
    </xdr:from>
    <xdr:ext cx="468630" cy="257810"/>
    <xdr:sp macro="" textlink="">
      <xdr:nvSpPr>
        <xdr:cNvPr id="746" name="n_3aveValue【児童館】&#10;一人当たり面積"/>
        <xdr:cNvSpPr txBox="1"/>
      </xdr:nvSpPr>
      <xdr:spPr>
        <a:xfrm>
          <a:off x="17001490" y="13920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112395</xdr:rowOff>
    </xdr:from>
    <xdr:ext cx="468630" cy="257810"/>
    <xdr:sp macro="" textlink="">
      <xdr:nvSpPr>
        <xdr:cNvPr id="747" name="n_4aveValue【児童館】&#10;一人当たり面積"/>
        <xdr:cNvSpPr txBox="1"/>
      </xdr:nvSpPr>
      <xdr:spPr>
        <a:xfrm>
          <a:off x="16226790" y="13858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79</xdr:row>
      <xdr:rowOff>64770</xdr:rowOff>
    </xdr:from>
    <xdr:ext cx="469900" cy="257810"/>
    <xdr:sp macro="" textlink="">
      <xdr:nvSpPr>
        <xdr:cNvPr id="748" name="n_1mainValue【児童館】&#10;一人当たり面積"/>
        <xdr:cNvSpPr txBox="1"/>
      </xdr:nvSpPr>
      <xdr:spPr>
        <a:xfrm>
          <a:off x="18561050" y="13308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79</xdr:row>
      <xdr:rowOff>80645</xdr:rowOff>
    </xdr:from>
    <xdr:ext cx="468630" cy="259080"/>
    <xdr:sp macro="" textlink="">
      <xdr:nvSpPr>
        <xdr:cNvPr id="749" name="n_2mainValue【児童館】&#10;一人当たり面積"/>
        <xdr:cNvSpPr txBox="1"/>
      </xdr:nvSpPr>
      <xdr:spPr>
        <a:xfrm>
          <a:off x="17776190" y="13324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79</xdr:row>
      <xdr:rowOff>113665</xdr:rowOff>
    </xdr:from>
    <xdr:ext cx="468630" cy="258445"/>
    <xdr:sp macro="" textlink="">
      <xdr:nvSpPr>
        <xdr:cNvPr id="750" name="n_3mainValue【児童館】&#10;一人当たり面積"/>
        <xdr:cNvSpPr txBox="1"/>
      </xdr:nvSpPr>
      <xdr:spPr>
        <a:xfrm>
          <a:off x="17001490" y="133572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146050</xdr:rowOff>
    </xdr:from>
    <xdr:ext cx="468630" cy="257810"/>
    <xdr:sp macro="" textlink="">
      <xdr:nvSpPr>
        <xdr:cNvPr id="751" name="n_4mainValue【児童館】&#10;一人当たり面積"/>
        <xdr:cNvSpPr txBox="1"/>
      </xdr:nvSpPr>
      <xdr:spPr>
        <a:xfrm>
          <a:off x="16226790" y="13389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60" name="テキスト ボックス 759"/>
        <xdr:cNvSpPr txBox="1"/>
      </xdr:nvSpPr>
      <xdr:spPr>
        <a:xfrm>
          <a:off x="10922000" y="1620774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62" name="テキスト ボックス 761"/>
        <xdr:cNvSpPr txBox="1"/>
      </xdr:nvSpPr>
      <xdr:spPr>
        <a:xfrm>
          <a:off x="10561320" y="1848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3" name="直線コネクタ 762"/>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64" name="テキスト ボックス 763"/>
        <xdr:cNvSpPr txBox="1"/>
      </xdr:nvSpPr>
      <xdr:spPr>
        <a:xfrm>
          <a:off x="1056132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5" name="直線コネクタ 764"/>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66" name="テキスト ボックス 765"/>
        <xdr:cNvSpPr txBox="1"/>
      </xdr:nvSpPr>
      <xdr:spPr>
        <a:xfrm>
          <a:off x="10602595" y="177457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7" name="直線コネクタ 766"/>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68" name="テキスト ボックス 767"/>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9" name="直線コネクタ 768"/>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70" name="テキスト ボックス 769"/>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1" name="直線コネクタ 770"/>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772" name="テキスト ボックス 771"/>
        <xdr:cNvSpPr txBox="1"/>
      </xdr:nvSpPr>
      <xdr:spPr>
        <a:xfrm>
          <a:off x="10602595" y="166255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74" name="テキスト ボックス 773"/>
        <xdr:cNvSpPr txBox="1"/>
      </xdr:nvSpPr>
      <xdr:spPr>
        <a:xfrm>
          <a:off x="10666730" y="1625600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5" name="【公民館】&#10;有形固定資産減価償却率グラフ枠"/>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36195</xdr:rowOff>
    </xdr:from>
    <xdr:to>
      <xdr:col>85</xdr:col>
      <xdr:colOff>126365</xdr:colOff>
      <xdr:row>108</xdr:row>
      <xdr:rowOff>116205</xdr:rowOff>
    </xdr:to>
    <xdr:cxnSp macro="">
      <xdr:nvCxnSpPr>
        <xdr:cNvPr id="776" name="直線コネクタ 775"/>
        <xdr:cNvCxnSpPr/>
      </xdr:nvCxnSpPr>
      <xdr:spPr>
        <a:xfrm flipV="1">
          <a:off x="14375765" y="16800195"/>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120650</xdr:rowOff>
    </xdr:from>
    <xdr:ext cx="405130" cy="257810"/>
    <xdr:sp macro="" textlink="">
      <xdr:nvSpPr>
        <xdr:cNvPr id="777" name="【公民館】&#10;有形固定資産減価償却率最小値テキスト"/>
        <xdr:cNvSpPr txBox="1"/>
      </xdr:nvSpPr>
      <xdr:spPr>
        <a:xfrm>
          <a:off x="14414500" y="18225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8" name="直線コネクタ 777"/>
        <xdr:cNvCxnSpPr/>
      </xdr:nvCxnSpPr>
      <xdr:spPr>
        <a:xfrm>
          <a:off x="14287500" y="18221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154940</xdr:rowOff>
    </xdr:from>
    <xdr:ext cx="405130" cy="257810"/>
    <xdr:sp macro="" textlink="">
      <xdr:nvSpPr>
        <xdr:cNvPr id="779" name="【公民館】&#10;有形固定資産減価償却率最大値テキスト"/>
        <xdr:cNvSpPr txBox="1"/>
      </xdr:nvSpPr>
      <xdr:spPr>
        <a:xfrm>
          <a:off x="14414500" y="16583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80" name="直線コネクタ 779"/>
        <xdr:cNvCxnSpPr/>
      </xdr:nvCxnSpPr>
      <xdr:spPr>
        <a:xfrm>
          <a:off x="14287500" y="16800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143510</xdr:rowOff>
    </xdr:from>
    <xdr:ext cx="405130" cy="257810"/>
    <xdr:sp macro="" textlink="">
      <xdr:nvSpPr>
        <xdr:cNvPr id="781" name="【公民館】&#10;有形固定資産減価償却率平均値テキスト"/>
        <xdr:cNvSpPr txBox="1"/>
      </xdr:nvSpPr>
      <xdr:spPr>
        <a:xfrm>
          <a:off x="14414500" y="175780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164465</xdr:rowOff>
    </xdr:from>
    <xdr:to>
      <xdr:col>85</xdr:col>
      <xdr:colOff>177800</xdr:colOff>
      <xdr:row>105</xdr:row>
      <xdr:rowOff>94615</xdr:rowOff>
    </xdr:to>
    <xdr:sp macro="" textlink="">
      <xdr:nvSpPr>
        <xdr:cNvPr id="782" name="フローチャート: 判断 781"/>
        <xdr:cNvSpPr/>
      </xdr:nvSpPr>
      <xdr:spPr>
        <a:xfrm>
          <a:off x="14325600" y="175990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3" name="フローチャート: 判断 782"/>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4" name="フローチャート: 判断 783"/>
        <xdr:cNvSpPr/>
      </xdr:nvSpPr>
      <xdr:spPr>
        <a:xfrm>
          <a:off x="128041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40640</xdr:rowOff>
    </xdr:from>
    <xdr:to>
      <xdr:col>72</xdr:col>
      <xdr:colOff>38100</xdr:colOff>
      <xdr:row>105</xdr:row>
      <xdr:rowOff>142240</xdr:rowOff>
    </xdr:to>
    <xdr:sp macro="" textlink="">
      <xdr:nvSpPr>
        <xdr:cNvPr id="785" name="フローチャート: 判断 784"/>
        <xdr:cNvSpPr/>
      </xdr:nvSpPr>
      <xdr:spPr>
        <a:xfrm>
          <a:off x="12029440" y="17642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133985</xdr:rowOff>
    </xdr:from>
    <xdr:to>
      <xdr:col>67</xdr:col>
      <xdr:colOff>101600</xdr:colOff>
      <xdr:row>105</xdr:row>
      <xdr:rowOff>64135</xdr:rowOff>
    </xdr:to>
    <xdr:sp macro="" textlink="">
      <xdr:nvSpPr>
        <xdr:cNvPr id="786" name="フローチャート: 判断 785"/>
        <xdr:cNvSpPr/>
      </xdr:nvSpPr>
      <xdr:spPr>
        <a:xfrm>
          <a:off x="11231880" y="1756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7" name="テキスト ボックス 786"/>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8" name="テキスト ボックス 787"/>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9" name="テキスト ボックス 788"/>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90" name="テキスト ボックス 789"/>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91" name="テキスト ボックス 790"/>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63500</xdr:colOff>
      <xdr:row>106</xdr:row>
      <xdr:rowOff>34925</xdr:rowOff>
    </xdr:from>
    <xdr:to>
      <xdr:col>76</xdr:col>
      <xdr:colOff>165100</xdr:colOff>
      <xdr:row>106</xdr:row>
      <xdr:rowOff>136525</xdr:rowOff>
    </xdr:to>
    <xdr:sp macro="" textlink="">
      <xdr:nvSpPr>
        <xdr:cNvPr id="792" name="楕円 791"/>
        <xdr:cNvSpPr/>
      </xdr:nvSpPr>
      <xdr:spPr>
        <a:xfrm>
          <a:off x="12804140" y="17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34925</xdr:rowOff>
    </xdr:from>
    <xdr:to>
      <xdr:col>72</xdr:col>
      <xdr:colOff>38100</xdr:colOff>
      <xdr:row>106</xdr:row>
      <xdr:rowOff>136525</xdr:rowOff>
    </xdr:to>
    <xdr:sp macro="" textlink="">
      <xdr:nvSpPr>
        <xdr:cNvPr id="793" name="楕円 792"/>
        <xdr:cNvSpPr/>
      </xdr:nvSpPr>
      <xdr:spPr>
        <a:xfrm>
          <a:off x="12029440" y="1780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86360</xdr:rowOff>
    </xdr:from>
    <xdr:to>
      <xdr:col>76</xdr:col>
      <xdr:colOff>114300</xdr:colOff>
      <xdr:row>106</xdr:row>
      <xdr:rowOff>86360</xdr:rowOff>
    </xdr:to>
    <xdr:cxnSp macro="">
      <xdr:nvCxnSpPr>
        <xdr:cNvPr id="794" name="直線コネクタ 793"/>
        <xdr:cNvCxnSpPr/>
      </xdr:nvCxnSpPr>
      <xdr:spPr>
        <a:xfrm>
          <a:off x="12072620" y="178562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xdr:rowOff>
    </xdr:from>
    <xdr:to>
      <xdr:col>67</xdr:col>
      <xdr:colOff>101600</xdr:colOff>
      <xdr:row>106</xdr:row>
      <xdr:rowOff>102235</xdr:rowOff>
    </xdr:to>
    <xdr:sp macro="" textlink="">
      <xdr:nvSpPr>
        <xdr:cNvPr id="795" name="楕円 794"/>
        <xdr:cNvSpPr/>
      </xdr:nvSpPr>
      <xdr:spPr>
        <a:xfrm>
          <a:off x="1123188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52070</xdr:rowOff>
    </xdr:from>
    <xdr:to>
      <xdr:col>71</xdr:col>
      <xdr:colOff>177800</xdr:colOff>
      <xdr:row>106</xdr:row>
      <xdr:rowOff>86360</xdr:rowOff>
    </xdr:to>
    <xdr:cxnSp macro="">
      <xdr:nvCxnSpPr>
        <xdr:cNvPr id="796" name="直線コネクタ 795"/>
        <xdr:cNvCxnSpPr/>
      </xdr:nvCxnSpPr>
      <xdr:spPr>
        <a:xfrm>
          <a:off x="11282680" y="17821910"/>
          <a:ext cx="78994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55880</xdr:rowOff>
    </xdr:from>
    <xdr:ext cx="405130" cy="259080"/>
    <xdr:sp macro="" textlink="">
      <xdr:nvSpPr>
        <xdr:cNvPr id="797" name="n_1aveValue【公民館】&#10;有形固定資産減価償却率"/>
        <xdr:cNvSpPr txBox="1"/>
      </xdr:nvSpPr>
      <xdr:spPr>
        <a:xfrm>
          <a:off x="13437235" y="17322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46355</xdr:rowOff>
    </xdr:from>
    <xdr:ext cx="403860" cy="259080"/>
    <xdr:sp macro="" textlink="">
      <xdr:nvSpPr>
        <xdr:cNvPr id="798" name="n_2aveValue【公民館】&#10;有形固定資産減価償却率"/>
        <xdr:cNvSpPr txBox="1"/>
      </xdr:nvSpPr>
      <xdr:spPr>
        <a:xfrm>
          <a:off x="12675235" y="17480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158750</xdr:rowOff>
    </xdr:from>
    <xdr:ext cx="403860" cy="259080"/>
    <xdr:sp macro="" textlink="">
      <xdr:nvSpPr>
        <xdr:cNvPr id="799" name="n_3aveValue【公民館】&#10;有形固定資産減価償却率"/>
        <xdr:cNvSpPr txBox="1"/>
      </xdr:nvSpPr>
      <xdr:spPr>
        <a:xfrm>
          <a:off x="11900535" y="17425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80645</xdr:rowOff>
    </xdr:from>
    <xdr:ext cx="403860" cy="259080"/>
    <xdr:sp macro="" textlink="">
      <xdr:nvSpPr>
        <xdr:cNvPr id="800" name="n_4aveValue【公民館】&#10;有形固定資産減価償却率"/>
        <xdr:cNvSpPr txBox="1"/>
      </xdr:nvSpPr>
      <xdr:spPr>
        <a:xfrm>
          <a:off x="11102975" y="17347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127635</xdr:rowOff>
    </xdr:from>
    <xdr:ext cx="403860" cy="259080"/>
    <xdr:sp macro="" textlink="">
      <xdr:nvSpPr>
        <xdr:cNvPr id="801" name="n_2mainValue【公民館】&#10;有形固定資産減価償却率"/>
        <xdr:cNvSpPr txBox="1"/>
      </xdr:nvSpPr>
      <xdr:spPr>
        <a:xfrm>
          <a:off x="12675235" y="17897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127635</xdr:rowOff>
    </xdr:from>
    <xdr:ext cx="403860" cy="259080"/>
    <xdr:sp macro="" textlink="">
      <xdr:nvSpPr>
        <xdr:cNvPr id="802" name="n_3mainValue【公民館】&#10;有形固定資産減価償却率"/>
        <xdr:cNvSpPr txBox="1"/>
      </xdr:nvSpPr>
      <xdr:spPr>
        <a:xfrm>
          <a:off x="11900535" y="17897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93345</xdr:rowOff>
    </xdr:from>
    <xdr:ext cx="403860" cy="259080"/>
    <xdr:sp macro="" textlink="">
      <xdr:nvSpPr>
        <xdr:cNvPr id="803" name="n_4mainValue【公民館】&#10;有形固定資産減価償却率"/>
        <xdr:cNvSpPr txBox="1"/>
      </xdr:nvSpPr>
      <xdr:spPr>
        <a:xfrm>
          <a:off x="11102975" y="17863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12" name="テキスト ボックス 811"/>
        <xdr:cNvSpPr txBox="1"/>
      </xdr:nvSpPr>
      <xdr:spPr>
        <a:xfrm>
          <a:off x="16078200" y="1620774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609344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15" name="テキスト ボックス 814"/>
        <xdr:cNvSpPr txBox="1"/>
      </xdr:nvSpPr>
      <xdr:spPr>
        <a:xfrm>
          <a:off x="1569466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609344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7" name="テキスト ボックス 816"/>
        <xdr:cNvSpPr txBox="1"/>
      </xdr:nvSpPr>
      <xdr:spPr>
        <a:xfrm>
          <a:off x="15694660" y="177457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609344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9" name="テキスト ボックス 818"/>
        <xdr:cNvSpPr txBox="1"/>
      </xdr:nvSpPr>
      <xdr:spPr>
        <a:xfrm>
          <a:off x="15694660" y="17372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609344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21" name="テキスト ボックス 820"/>
        <xdr:cNvSpPr txBox="1"/>
      </xdr:nvSpPr>
      <xdr:spPr>
        <a:xfrm>
          <a:off x="15694660" y="16998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609344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23" name="テキスト ボックス 822"/>
        <xdr:cNvSpPr txBox="1"/>
      </xdr:nvSpPr>
      <xdr:spPr>
        <a:xfrm>
          <a:off x="15694660" y="166255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5" name="テキスト ボックス 824"/>
        <xdr:cNvSpPr txBox="1"/>
      </xdr:nvSpPr>
      <xdr:spPr>
        <a:xfrm>
          <a:off x="15694660" y="16256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142240</xdr:rowOff>
    </xdr:from>
    <xdr:to>
      <xdr:col>116</xdr:col>
      <xdr:colOff>62865</xdr:colOff>
      <xdr:row>108</xdr:row>
      <xdr:rowOff>76835</xdr:rowOff>
    </xdr:to>
    <xdr:cxnSp macro="">
      <xdr:nvCxnSpPr>
        <xdr:cNvPr id="827" name="直線コネクタ 826"/>
        <xdr:cNvCxnSpPr/>
      </xdr:nvCxnSpPr>
      <xdr:spPr>
        <a:xfrm flipV="1">
          <a:off x="19509105" y="1690624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80645</xdr:rowOff>
    </xdr:from>
    <xdr:ext cx="469900" cy="259080"/>
    <xdr:sp macro="" textlink="">
      <xdr:nvSpPr>
        <xdr:cNvPr id="828" name="【公民館】&#10;一人当たり面積最小値テキスト"/>
        <xdr:cNvSpPr txBox="1"/>
      </xdr:nvSpPr>
      <xdr:spPr>
        <a:xfrm>
          <a:off x="19547840" y="1818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76835</xdr:rowOff>
    </xdr:from>
    <xdr:to>
      <xdr:col>116</xdr:col>
      <xdr:colOff>152400</xdr:colOff>
      <xdr:row>108</xdr:row>
      <xdr:rowOff>76835</xdr:rowOff>
    </xdr:to>
    <xdr:cxnSp macro="">
      <xdr:nvCxnSpPr>
        <xdr:cNvPr id="829" name="直線コネクタ 828"/>
        <xdr:cNvCxnSpPr/>
      </xdr:nvCxnSpPr>
      <xdr:spPr>
        <a:xfrm>
          <a:off x="19443700" y="181819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88900</xdr:rowOff>
    </xdr:from>
    <xdr:ext cx="469900" cy="257810"/>
    <xdr:sp macro="" textlink="">
      <xdr:nvSpPr>
        <xdr:cNvPr id="830" name="【公民館】&#10;一人当たり面積最大値テキスト"/>
        <xdr:cNvSpPr txBox="1"/>
      </xdr:nvSpPr>
      <xdr:spPr>
        <a:xfrm>
          <a:off x="19547840" y="166852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142240</xdr:rowOff>
    </xdr:from>
    <xdr:to>
      <xdr:col>116</xdr:col>
      <xdr:colOff>152400</xdr:colOff>
      <xdr:row>100</xdr:row>
      <xdr:rowOff>142240</xdr:rowOff>
    </xdr:to>
    <xdr:cxnSp macro="">
      <xdr:nvCxnSpPr>
        <xdr:cNvPr id="831" name="直線コネクタ 830"/>
        <xdr:cNvCxnSpPr/>
      </xdr:nvCxnSpPr>
      <xdr:spPr>
        <a:xfrm>
          <a:off x="19443700" y="169062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115570</xdr:rowOff>
    </xdr:from>
    <xdr:ext cx="469900" cy="259080"/>
    <xdr:sp macro="" textlink="">
      <xdr:nvSpPr>
        <xdr:cNvPr id="832" name="【公民館】&#10;一人当たり面積平均値テキスト"/>
        <xdr:cNvSpPr txBox="1"/>
      </xdr:nvSpPr>
      <xdr:spPr>
        <a:xfrm>
          <a:off x="19547840" y="17885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137160</xdr:rowOff>
    </xdr:from>
    <xdr:to>
      <xdr:col>116</xdr:col>
      <xdr:colOff>114300</xdr:colOff>
      <xdr:row>107</xdr:row>
      <xdr:rowOff>67310</xdr:rowOff>
    </xdr:to>
    <xdr:sp macro="" textlink="">
      <xdr:nvSpPr>
        <xdr:cNvPr id="833" name="フローチャート: 判断 832"/>
        <xdr:cNvSpPr/>
      </xdr:nvSpPr>
      <xdr:spPr>
        <a:xfrm>
          <a:off x="19458940" y="17907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169545</xdr:rowOff>
    </xdr:from>
    <xdr:to>
      <xdr:col>112</xdr:col>
      <xdr:colOff>38100</xdr:colOff>
      <xdr:row>107</xdr:row>
      <xdr:rowOff>99695</xdr:rowOff>
    </xdr:to>
    <xdr:sp macro="" textlink="">
      <xdr:nvSpPr>
        <xdr:cNvPr id="834" name="フローチャート: 判断 833"/>
        <xdr:cNvSpPr/>
      </xdr:nvSpPr>
      <xdr:spPr>
        <a:xfrm>
          <a:off x="18735040" y="17939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7620</xdr:rowOff>
    </xdr:from>
    <xdr:to>
      <xdr:col>107</xdr:col>
      <xdr:colOff>101600</xdr:colOff>
      <xdr:row>107</xdr:row>
      <xdr:rowOff>109220</xdr:rowOff>
    </xdr:to>
    <xdr:sp macro="" textlink="">
      <xdr:nvSpPr>
        <xdr:cNvPr id="835" name="フローチャート: 判断 834"/>
        <xdr:cNvSpPr/>
      </xdr:nvSpPr>
      <xdr:spPr>
        <a:xfrm>
          <a:off x="17937480" y="179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9525</xdr:rowOff>
    </xdr:from>
    <xdr:to>
      <xdr:col>102</xdr:col>
      <xdr:colOff>165100</xdr:colOff>
      <xdr:row>107</xdr:row>
      <xdr:rowOff>111125</xdr:rowOff>
    </xdr:to>
    <xdr:sp macro="" textlink="">
      <xdr:nvSpPr>
        <xdr:cNvPr id="836" name="フローチャート: 判断 835"/>
        <xdr:cNvSpPr/>
      </xdr:nvSpPr>
      <xdr:spPr>
        <a:xfrm>
          <a:off x="17162780" y="1794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12700</xdr:rowOff>
    </xdr:from>
    <xdr:to>
      <xdr:col>98</xdr:col>
      <xdr:colOff>38100</xdr:colOff>
      <xdr:row>107</xdr:row>
      <xdr:rowOff>114300</xdr:rowOff>
    </xdr:to>
    <xdr:sp macro="" textlink="">
      <xdr:nvSpPr>
        <xdr:cNvPr id="837" name="フローチャート: 判断 836"/>
        <xdr:cNvSpPr/>
      </xdr:nvSpPr>
      <xdr:spPr>
        <a:xfrm>
          <a:off x="16388080" y="17950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8" name="テキスト ボックス 837"/>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9" name="テキスト ボックス 838"/>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0" name="テキスト ボックス 839"/>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1" name="テキスト ボックス 840"/>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2" name="テキスト ボックス 841"/>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107</xdr:col>
      <xdr:colOff>0</xdr:colOff>
      <xdr:row>107</xdr:row>
      <xdr:rowOff>60960</xdr:rowOff>
    </xdr:from>
    <xdr:to>
      <xdr:col>107</xdr:col>
      <xdr:colOff>101600</xdr:colOff>
      <xdr:row>107</xdr:row>
      <xdr:rowOff>162560</xdr:rowOff>
    </xdr:to>
    <xdr:sp macro="" textlink="">
      <xdr:nvSpPr>
        <xdr:cNvPr id="843" name="楕円 842"/>
        <xdr:cNvSpPr/>
      </xdr:nvSpPr>
      <xdr:spPr>
        <a:xfrm>
          <a:off x="17937480" y="179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67310</xdr:rowOff>
    </xdr:from>
    <xdr:to>
      <xdr:col>102</xdr:col>
      <xdr:colOff>165100</xdr:colOff>
      <xdr:row>107</xdr:row>
      <xdr:rowOff>168910</xdr:rowOff>
    </xdr:to>
    <xdr:sp macro="" textlink="">
      <xdr:nvSpPr>
        <xdr:cNvPr id="844" name="楕円 843"/>
        <xdr:cNvSpPr/>
      </xdr:nvSpPr>
      <xdr:spPr>
        <a:xfrm>
          <a:off x="17162780" y="180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111760</xdr:rowOff>
    </xdr:from>
    <xdr:to>
      <xdr:col>107</xdr:col>
      <xdr:colOff>50800</xdr:colOff>
      <xdr:row>107</xdr:row>
      <xdr:rowOff>118110</xdr:rowOff>
    </xdr:to>
    <xdr:cxnSp macro="">
      <xdr:nvCxnSpPr>
        <xdr:cNvPr id="845" name="直線コネクタ 844"/>
        <xdr:cNvCxnSpPr/>
      </xdr:nvCxnSpPr>
      <xdr:spPr>
        <a:xfrm flipV="1">
          <a:off x="17213580" y="18049240"/>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71755</xdr:rowOff>
    </xdr:from>
    <xdr:to>
      <xdr:col>98</xdr:col>
      <xdr:colOff>38100</xdr:colOff>
      <xdr:row>108</xdr:row>
      <xdr:rowOff>1905</xdr:rowOff>
    </xdr:to>
    <xdr:sp macro="" textlink="">
      <xdr:nvSpPr>
        <xdr:cNvPr id="846" name="楕円 845"/>
        <xdr:cNvSpPr/>
      </xdr:nvSpPr>
      <xdr:spPr>
        <a:xfrm>
          <a:off x="16388080" y="18009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118110</xdr:rowOff>
    </xdr:from>
    <xdr:to>
      <xdr:col>102</xdr:col>
      <xdr:colOff>114300</xdr:colOff>
      <xdr:row>107</xdr:row>
      <xdr:rowOff>122555</xdr:rowOff>
    </xdr:to>
    <xdr:cxnSp macro="">
      <xdr:nvCxnSpPr>
        <xdr:cNvPr id="847" name="直線コネクタ 846"/>
        <xdr:cNvCxnSpPr/>
      </xdr:nvCxnSpPr>
      <xdr:spPr>
        <a:xfrm flipV="1">
          <a:off x="16431260" y="1805559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116205</xdr:rowOff>
    </xdr:from>
    <xdr:ext cx="469900" cy="259080"/>
    <xdr:sp macro="" textlink="">
      <xdr:nvSpPr>
        <xdr:cNvPr id="848" name="n_1aveValue【公民館】&#10;一人当たり面積"/>
        <xdr:cNvSpPr txBox="1"/>
      </xdr:nvSpPr>
      <xdr:spPr>
        <a:xfrm>
          <a:off x="18561050" y="1771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125730</xdr:rowOff>
    </xdr:from>
    <xdr:ext cx="468630" cy="259080"/>
    <xdr:sp macro="" textlink="">
      <xdr:nvSpPr>
        <xdr:cNvPr id="849" name="n_2aveValue【公民館】&#10;一人当たり面積"/>
        <xdr:cNvSpPr txBox="1"/>
      </xdr:nvSpPr>
      <xdr:spPr>
        <a:xfrm>
          <a:off x="17776190" y="17727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127635</xdr:rowOff>
    </xdr:from>
    <xdr:ext cx="468630" cy="259080"/>
    <xdr:sp macro="" textlink="">
      <xdr:nvSpPr>
        <xdr:cNvPr id="850" name="n_3aveValue【公民館】&#10;一人当たり面積"/>
        <xdr:cNvSpPr txBox="1"/>
      </xdr:nvSpPr>
      <xdr:spPr>
        <a:xfrm>
          <a:off x="17001490" y="17729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130810</xdr:rowOff>
    </xdr:from>
    <xdr:ext cx="468630" cy="259080"/>
    <xdr:sp macro="" textlink="">
      <xdr:nvSpPr>
        <xdr:cNvPr id="851" name="n_4aveValue【公民館】&#10;一人当たり面積"/>
        <xdr:cNvSpPr txBox="1"/>
      </xdr:nvSpPr>
      <xdr:spPr>
        <a:xfrm>
          <a:off x="16226790" y="17733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153670</xdr:rowOff>
    </xdr:from>
    <xdr:ext cx="468630" cy="259080"/>
    <xdr:sp macro="" textlink="">
      <xdr:nvSpPr>
        <xdr:cNvPr id="852" name="n_2mainValue【公民館】&#10;一人当たり面積"/>
        <xdr:cNvSpPr txBox="1"/>
      </xdr:nvSpPr>
      <xdr:spPr>
        <a:xfrm>
          <a:off x="17776190" y="18091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160020</xdr:rowOff>
    </xdr:from>
    <xdr:ext cx="468630" cy="259080"/>
    <xdr:sp macro="" textlink="">
      <xdr:nvSpPr>
        <xdr:cNvPr id="853" name="n_3mainValue【公民館】&#10;一人当たり面積"/>
        <xdr:cNvSpPr txBox="1"/>
      </xdr:nvSpPr>
      <xdr:spPr>
        <a:xfrm>
          <a:off x="17001490" y="18097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164465</xdr:rowOff>
    </xdr:from>
    <xdr:ext cx="468630" cy="259080"/>
    <xdr:sp macro="" textlink="">
      <xdr:nvSpPr>
        <xdr:cNvPr id="854" name="n_4mainValue【公民館】&#10;一人当たり面積"/>
        <xdr:cNvSpPr txBox="1"/>
      </xdr:nvSpPr>
      <xdr:spPr>
        <a:xfrm>
          <a:off x="16226790" y="18101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類似団体と比較して特に有形固定資産減価償却率が低くなっている施設は、認定こども園・幼稚園・保育所、橋りょう・トンネルであり、特に高くなっている施設は児童館等である。</a:t>
          </a:r>
        </a:p>
        <a:p>
          <a:r>
            <a:rPr kumimoji="1" lang="ja-JP" altLang="en-US" sz="1200">
              <a:solidFill>
                <a:sysClr val="windowText" lastClr="000000"/>
              </a:solidFill>
              <a:latin typeface="ＭＳ Ｐゴシック"/>
              <a:ea typeface="ＭＳ Ｐゴシック"/>
            </a:rPr>
            <a:t>　橋りょう・トンネルについては橋梁長寿命化修繕計画に基づき、優先度の高い橋りょうから順次必要な補修工事を行っているほか、平成</a:t>
          </a:r>
          <a:r>
            <a:rPr kumimoji="1" lang="en-US" altLang="ja-JP" sz="1200">
              <a:solidFill>
                <a:sysClr val="windowText" lastClr="000000"/>
              </a:solidFill>
              <a:latin typeface="ＭＳ Ｐゴシック"/>
              <a:ea typeface="ＭＳ Ｐゴシック"/>
            </a:rPr>
            <a:t>22</a:t>
          </a:r>
          <a:r>
            <a:rPr kumimoji="1" lang="ja-JP" altLang="en-US" sz="1200">
              <a:solidFill>
                <a:sysClr val="windowText" lastClr="000000"/>
              </a:solidFill>
              <a:latin typeface="ＭＳ Ｐゴシック"/>
              <a:ea typeface="ＭＳ Ｐゴシック"/>
            </a:rPr>
            <a:t>年度に取得した鳥海トンネルの取得価額が比較的大きく耐用年数も長いため、有形固定資産減価償却率の増加を押し下げる要因になっていると考えられる。</a:t>
          </a:r>
        </a:p>
        <a:p>
          <a:r>
            <a:rPr kumimoji="1" lang="ja-JP" altLang="en-US" sz="1200">
              <a:solidFill>
                <a:sysClr val="windowText" lastClr="000000"/>
              </a:solidFill>
              <a:latin typeface="ＭＳ Ｐゴシック"/>
              <a:ea typeface="ＭＳ Ｐゴシック"/>
            </a:rPr>
            <a:t>　児童館については、既に耐用年数が到来しており、現在は使用されていない。公営住宅については、老朽化が進んでいることから、必要な修繕等を行い適正利用に努める。</a:t>
          </a:r>
        </a:p>
        <a:p>
          <a:r>
            <a:rPr kumimoji="1" lang="ja-JP" altLang="en-US" sz="1200">
              <a:solidFill>
                <a:sysClr val="windowText" lastClr="000000"/>
              </a:solidFill>
              <a:latin typeface="ＭＳ Ｐゴシック"/>
              <a:ea typeface="ＭＳ Ｐゴシック"/>
            </a:rPr>
            <a:t>　一人当たり面積が類似団体より施設類型の半数が下回っているが、人口減少が進む中で人口規模に合わせた公共施設の適正配置を図るため、今後の人口及び利用者の推移、ニーズ、施設民営化の余地等を考慮して施設の適正管理を行う。</a:t>
          </a:r>
          <a:endParaRPr kumimoji="1" lang="ja-JP" altLang="en-US" sz="1200">
            <a:latin typeface="ＭＳ Ｐゴシック"/>
            <a:ea typeface="ＭＳ Ｐゴシック"/>
          </a:endParaRPr>
        </a:p>
        <a:p>
          <a:r>
            <a:rPr kumimoji="1" lang="ja-JP" altLang="en-US" sz="1200">
              <a:latin typeface="ＭＳ Ｐゴシック"/>
              <a:ea typeface="ＭＳ Ｐゴシック"/>
            </a:rPr>
            <a:t>　なお、公民館は令和４年度から地区センター化したため、計上していない。</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29920" y="366649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65532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7178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7178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35915" y="65671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3591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3591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35915" y="54508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377190" y="50774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xdr:cNvCxnSpPr/>
      </xdr:nvCxnSpPr>
      <xdr:spPr>
        <a:xfrm flipV="1">
          <a:off x="4086225" y="551688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41910</xdr:rowOff>
    </xdr:from>
    <xdr:ext cx="469900" cy="257810"/>
    <xdr:sp macro="" textlink="">
      <xdr:nvSpPr>
        <xdr:cNvPr id="58" name="【図書館】&#10;有形固定資産減価償却率最小値テキスト"/>
        <xdr:cNvSpPr txBox="1"/>
      </xdr:nvSpPr>
      <xdr:spPr>
        <a:xfrm>
          <a:off x="4124960" y="7082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020820" y="7078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99060</xdr:rowOff>
    </xdr:from>
    <xdr:ext cx="405130" cy="257810"/>
    <xdr:sp macro="" textlink="">
      <xdr:nvSpPr>
        <xdr:cNvPr id="60" name="【図書館】&#10;有形固定資産減価償却率最大値テキスト"/>
        <xdr:cNvSpPr txBox="1"/>
      </xdr:nvSpPr>
      <xdr:spPr>
        <a:xfrm>
          <a:off x="4124960" y="5295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xdr:cNvCxnSpPr/>
      </xdr:nvCxnSpPr>
      <xdr:spPr>
        <a:xfrm>
          <a:off x="4020820" y="55168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127635</xdr:rowOff>
    </xdr:from>
    <xdr:ext cx="405130" cy="259080"/>
    <xdr:sp macro="" textlink="">
      <xdr:nvSpPr>
        <xdr:cNvPr id="62" name="【図書館】&#10;有形固定資産減価償却率平均値テキスト"/>
        <xdr:cNvSpPr txBox="1"/>
      </xdr:nvSpPr>
      <xdr:spPr>
        <a:xfrm>
          <a:off x="4124960" y="6162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xdr:cNvSpPr/>
      </xdr:nvSpPr>
      <xdr:spPr>
        <a:xfrm>
          <a:off x="403606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xdr:cNvSpPr/>
      </xdr:nvSpPr>
      <xdr:spPr>
        <a:xfrm>
          <a:off x="331216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xdr:cNvSpPr/>
      </xdr:nvSpPr>
      <xdr:spPr>
        <a:xfrm>
          <a:off x="25146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xdr:cNvSpPr/>
      </xdr:nvSpPr>
      <xdr:spPr>
        <a:xfrm>
          <a:off x="17399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xdr:cNvSpPr/>
      </xdr:nvSpPr>
      <xdr:spPr>
        <a:xfrm>
          <a:off x="965200" y="6075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44450</xdr:rowOff>
    </xdr:from>
    <xdr:to>
      <xdr:col>24</xdr:col>
      <xdr:colOff>114300</xdr:colOff>
      <xdr:row>35</xdr:row>
      <xdr:rowOff>146050</xdr:rowOff>
    </xdr:to>
    <xdr:sp macro="" textlink="">
      <xdr:nvSpPr>
        <xdr:cNvPr id="73" name="楕円 72"/>
        <xdr:cNvSpPr/>
      </xdr:nvSpPr>
      <xdr:spPr>
        <a:xfrm>
          <a:off x="403606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67310</xdr:rowOff>
    </xdr:from>
    <xdr:ext cx="405130" cy="259080"/>
    <xdr:sp macro="" textlink="">
      <xdr:nvSpPr>
        <xdr:cNvPr id="74" name="【図書館】&#10;有形固定資産減価償却率該当値テキスト"/>
        <xdr:cNvSpPr txBox="1"/>
      </xdr:nvSpPr>
      <xdr:spPr>
        <a:xfrm>
          <a:off x="4124960" y="5767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75" name="楕円 74"/>
        <xdr:cNvSpPr/>
      </xdr:nvSpPr>
      <xdr:spPr>
        <a:xfrm>
          <a:off x="3312160" y="5923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106680</xdr:rowOff>
    </xdr:to>
    <xdr:cxnSp macro="">
      <xdr:nvCxnSpPr>
        <xdr:cNvPr id="76" name="直線コネクタ 75"/>
        <xdr:cNvCxnSpPr/>
      </xdr:nvCxnSpPr>
      <xdr:spPr>
        <a:xfrm flipV="1">
          <a:off x="3355340" y="5962650"/>
          <a:ext cx="7315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124460</xdr:rowOff>
    </xdr:from>
    <xdr:to>
      <xdr:col>15</xdr:col>
      <xdr:colOff>101600</xdr:colOff>
      <xdr:row>35</xdr:row>
      <xdr:rowOff>54610</xdr:rowOff>
    </xdr:to>
    <xdr:sp macro="" textlink="">
      <xdr:nvSpPr>
        <xdr:cNvPr id="77" name="楕円 76"/>
        <xdr:cNvSpPr/>
      </xdr:nvSpPr>
      <xdr:spPr>
        <a:xfrm>
          <a:off x="2514600" y="582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3810</xdr:rowOff>
    </xdr:from>
    <xdr:to>
      <xdr:col>19</xdr:col>
      <xdr:colOff>177800</xdr:colOff>
      <xdr:row>35</xdr:row>
      <xdr:rowOff>106680</xdr:rowOff>
    </xdr:to>
    <xdr:cxnSp macro="">
      <xdr:nvCxnSpPr>
        <xdr:cNvPr id="78" name="直線コネクタ 77"/>
        <xdr:cNvCxnSpPr/>
      </xdr:nvCxnSpPr>
      <xdr:spPr>
        <a:xfrm>
          <a:off x="2565400" y="5871210"/>
          <a:ext cx="78994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80645</xdr:rowOff>
    </xdr:from>
    <xdr:to>
      <xdr:col>10</xdr:col>
      <xdr:colOff>165100</xdr:colOff>
      <xdr:row>36</xdr:row>
      <xdr:rowOff>10795</xdr:rowOff>
    </xdr:to>
    <xdr:sp macro="" textlink="">
      <xdr:nvSpPr>
        <xdr:cNvPr id="79" name="楕円 78"/>
        <xdr:cNvSpPr/>
      </xdr:nvSpPr>
      <xdr:spPr>
        <a:xfrm>
          <a:off x="1739900" y="594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xdr:rowOff>
    </xdr:from>
    <xdr:to>
      <xdr:col>15</xdr:col>
      <xdr:colOff>50800</xdr:colOff>
      <xdr:row>35</xdr:row>
      <xdr:rowOff>132080</xdr:rowOff>
    </xdr:to>
    <xdr:cxnSp macro="">
      <xdr:nvCxnSpPr>
        <xdr:cNvPr id="80" name="直線コネクタ 79"/>
        <xdr:cNvCxnSpPr/>
      </xdr:nvCxnSpPr>
      <xdr:spPr>
        <a:xfrm flipV="1">
          <a:off x="1790700" y="5871210"/>
          <a:ext cx="7747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81" name="楕円 80"/>
        <xdr:cNvSpPr/>
      </xdr:nvSpPr>
      <xdr:spPr>
        <a:xfrm>
          <a:off x="965200" y="5904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132080</xdr:rowOff>
    </xdr:to>
    <xdr:cxnSp macro="">
      <xdr:nvCxnSpPr>
        <xdr:cNvPr id="82" name="直線コネクタ 81"/>
        <xdr:cNvCxnSpPr/>
      </xdr:nvCxnSpPr>
      <xdr:spPr>
        <a:xfrm>
          <a:off x="1008380" y="5955030"/>
          <a:ext cx="7823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60960</xdr:rowOff>
    </xdr:from>
    <xdr:ext cx="405130" cy="259080"/>
    <xdr:sp macro="" textlink="">
      <xdr:nvSpPr>
        <xdr:cNvPr id="83" name="n_1aveValue【図書館】&#10;有形固定資産減価償却率"/>
        <xdr:cNvSpPr txBox="1"/>
      </xdr:nvSpPr>
      <xdr:spPr>
        <a:xfrm>
          <a:off x="3170555" y="626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41910</xdr:rowOff>
    </xdr:from>
    <xdr:ext cx="403860" cy="257810"/>
    <xdr:sp macro="" textlink="">
      <xdr:nvSpPr>
        <xdr:cNvPr id="84" name="n_2aveValue【図書館】&#10;有形固定資産減価償却率"/>
        <xdr:cNvSpPr txBox="1"/>
      </xdr:nvSpPr>
      <xdr:spPr>
        <a:xfrm>
          <a:off x="2385695" y="62445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150495</xdr:rowOff>
    </xdr:from>
    <xdr:ext cx="403860" cy="259080"/>
    <xdr:sp macro="" textlink="">
      <xdr:nvSpPr>
        <xdr:cNvPr id="85" name="n_3aveValue【図書館】&#10;有形固定資産減価償却率"/>
        <xdr:cNvSpPr txBox="1"/>
      </xdr:nvSpPr>
      <xdr:spPr>
        <a:xfrm>
          <a:off x="1610995" y="61855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133350</xdr:rowOff>
    </xdr:from>
    <xdr:ext cx="403860" cy="257810"/>
    <xdr:sp macro="" textlink="">
      <xdr:nvSpPr>
        <xdr:cNvPr id="86" name="n_4aveValue【図書館】&#10;有形固定資産減価償却率"/>
        <xdr:cNvSpPr txBox="1"/>
      </xdr:nvSpPr>
      <xdr:spPr>
        <a:xfrm>
          <a:off x="836295" y="6168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2540</xdr:rowOff>
    </xdr:from>
    <xdr:ext cx="405130" cy="259080"/>
    <xdr:sp macro="" textlink="">
      <xdr:nvSpPr>
        <xdr:cNvPr id="87" name="n_1mainValue【図書館】&#10;有形固定資産減価償却率"/>
        <xdr:cNvSpPr txBox="1"/>
      </xdr:nvSpPr>
      <xdr:spPr>
        <a:xfrm>
          <a:off x="3170555" y="5702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71120</xdr:rowOff>
    </xdr:from>
    <xdr:ext cx="403860" cy="259080"/>
    <xdr:sp macro="" textlink="">
      <xdr:nvSpPr>
        <xdr:cNvPr id="88" name="n_2mainValue【図書館】&#10;有形固定資産減価償却率"/>
        <xdr:cNvSpPr txBox="1"/>
      </xdr:nvSpPr>
      <xdr:spPr>
        <a:xfrm>
          <a:off x="2385695" y="56032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27305</xdr:rowOff>
    </xdr:from>
    <xdr:ext cx="403860" cy="259080"/>
    <xdr:sp macro="" textlink="">
      <xdr:nvSpPr>
        <xdr:cNvPr id="89" name="n_3mainValue【図書館】&#10;有形固定資産減価償却率"/>
        <xdr:cNvSpPr txBox="1"/>
      </xdr:nvSpPr>
      <xdr:spPr>
        <a:xfrm>
          <a:off x="1610995" y="572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154940</xdr:rowOff>
    </xdr:from>
    <xdr:ext cx="403860" cy="257810"/>
    <xdr:sp macro="" textlink="">
      <xdr:nvSpPr>
        <xdr:cNvPr id="90" name="n_4mainValue【図書館】&#10;有形固定資産減価償却率"/>
        <xdr:cNvSpPr txBox="1"/>
      </xdr:nvSpPr>
      <xdr:spPr>
        <a:xfrm>
          <a:off x="836295" y="5687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9" name="テキスト ボックス 98"/>
        <xdr:cNvSpPr txBox="1"/>
      </xdr:nvSpPr>
      <xdr:spPr>
        <a:xfrm>
          <a:off x="5788660" y="50292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2" name="テキスト ボックス 101"/>
        <xdr:cNvSpPr txBox="1"/>
      </xdr:nvSpPr>
      <xdr:spPr>
        <a:xfrm>
          <a:off x="5405120" y="6868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4" name="テキスト ボックス 103"/>
        <xdr:cNvSpPr txBox="1"/>
      </xdr:nvSpPr>
      <xdr:spPr>
        <a:xfrm>
          <a:off x="5405120" y="6418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6" name="テキスト ボックス 105"/>
        <xdr:cNvSpPr txBox="1"/>
      </xdr:nvSpPr>
      <xdr:spPr>
        <a:xfrm>
          <a:off x="5405120" y="5972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8" name="テキスト ボックス 107"/>
        <xdr:cNvSpPr txBox="1"/>
      </xdr:nvSpPr>
      <xdr:spPr>
        <a:xfrm>
          <a:off x="5405120" y="5527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0" name="テキスト ボックス 109"/>
        <xdr:cNvSpPr txBox="1"/>
      </xdr:nvSpPr>
      <xdr:spPr>
        <a:xfrm>
          <a:off x="5405120" y="5077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3175</xdr:rowOff>
    </xdr:from>
    <xdr:to>
      <xdr:col>54</xdr:col>
      <xdr:colOff>189865</xdr:colOff>
      <xdr:row>41</xdr:row>
      <xdr:rowOff>78740</xdr:rowOff>
    </xdr:to>
    <xdr:cxnSp macro="">
      <xdr:nvCxnSpPr>
        <xdr:cNvPr id="112" name="直線コネクタ 111"/>
        <xdr:cNvCxnSpPr/>
      </xdr:nvCxnSpPr>
      <xdr:spPr>
        <a:xfrm flipV="1">
          <a:off x="9219565" y="5702935"/>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82550</xdr:rowOff>
    </xdr:from>
    <xdr:ext cx="469900" cy="259080"/>
    <xdr:sp macro="" textlink="">
      <xdr:nvSpPr>
        <xdr:cNvPr id="113" name="【図書館】&#10;一人当たり面積最小値テキスト"/>
        <xdr:cNvSpPr txBox="1"/>
      </xdr:nvSpPr>
      <xdr:spPr>
        <a:xfrm>
          <a:off x="9258300" y="695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78740</xdr:rowOff>
    </xdr:from>
    <xdr:to>
      <xdr:col>55</xdr:col>
      <xdr:colOff>88900</xdr:colOff>
      <xdr:row>41</xdr:row>
      <xdr:rowOff>78740</xdr:rowOff>
    </xdr:to>
    <xdr:cxnSp macro="">
      <xdr:nvCxnSpPr>
        <xdr:cNvPr id="114" name="直線コネクタ 113"/>
        <xdr:cNvCxnSpPr/>
      </xdr:nvCxnSpPr>
      <xdr:spPr>
        <a:xfrm>
          <a:off x="9154160" y="6951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121285</xdr:rowOff>
    </xdr:from>
    <xdr:ext cx="469900" cy="257810"/>
    <xdr:sp macro="" textlink="">
      <xdr:nvSpPr>
        <xdr:cNvPr id="115" name="【図書館】&#10;一人当たり面積最大値テキスト"/>
        <xdr:cNvSpPr txBox="1"/>
      </xdr:nvSpPr>
      <xdr:spPr>
        <a:xfrm>
          <a:off x="9258300" y="54857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3175</xdr:rowOff>
    </xdr:from>
    <xdr:to>
      <xdr:col>55</xdr:col>
      <xdr:colOff>88900</xdr:colOff>
      <xdr:row>34</xdr:row>
      <xdr:rowOff>3175</xdr:rowOff>
    </xdr:to>
    <xdr:cxnSp macro="">
      <xdr:nvCxnSpPr>
        <xdr:cNvPr id="116" name="直線コネクタ 115"/>
        <xdr:cNvCxnSpPr/>
      </xdr:nvCxnSpPr>
      <xdr:spPr>
        <a:xfrm>
          <a:off x="9154160" y="57029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9525</xdr:rowOff>
    </xdr:from>
    <xdr:ext cx="469900" cy="257810"/>
    <xdr:sp macro="" textlink="">
      <xdr:nvSpPr>
        <xdr:cNvPr id="117" name="【図書館】&#10;一人当たり面積平均値テキスト"/>
        <xdr:cNvSpPr txBox="1"/>
      </xdr:nvSpPr>
      <xdr:spPr>
        <a:xfrm>
          <a:off x="9258300" y="63798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158115</xdr:rowOff>
    </xdr:from>
    <xdr:to>
      <xdr:col>55</xdr:col>
      <xdr:colOff>50800</xdr:colOff>
      <xdr:row>39</xdr:row>
      <xdr:rowOff>88265</xdr:rowOff>
    </xdr:to>
    <xdr:sp macro="" textlink="">
      <xdr:nvSpPr>
        <xdr:cNvPr id="118" name="フローチャート: 判断 117"/>
        <xdr:cNvSpPr/>
      </xdr:nvSpPr>
      <xdr:spPr>
        <a:xfrm>
          <a:off x="919226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0" name="フローチャート: 判断 119"/>
        <xdr:cNvSpPr/>
      </xdr:nvSpPr>
      <xdr:spPr>
        <a:xfrm>
          <a:off x="767080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125730</xdr:rowOff>
    </xdr:from>
    <xdr:to>
      <xdr:col>41</xdr:col>
      <xdr:colOff>101600</xdr:colOff>
      <xdr:row>39</xdr:row>
      <xdr:rowOff>55880</xdr:rowOff>
    </xdr:to>
    <xdr:sp macro="" textlink="">
      <xdr:nvSpPr>
        <xdr:cNvPr id="121" name="フローチャート: 判断 120"/>
        <xdr:cNvSpPr/>
      </xdr:nvSpPr>
      <xdr:spPr>
        <a:xfrm>
          <a:off x="6873240" y="6496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135255</xdr:rowOff>
    </xdr:from>
    <xdr:to>
      <xdr:col>36</xdr:col>
      <xdr:colOff>165100</xdr:colOff>
      <xdr:row>39</xdr:row>
      <xdr:rowOff>65405</xdr:rowOff>
    </xdr:to>
    <xdr:sp macro="" textlink="">
      <xdr:nvSpPr>
        <xdr:cNvPr id="122" name="フローチャート: 判断 121"/>
        <xdr:cNvSpPr/>
      </xdr:nvSpPr>
      <xdr:spPr>
        <a:xfrm>
          <a:off x="6098540" y="6505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39370</xdr:rowOff>
    </xdr:from>
    <xdr:to>
      <xdr:col>55</xdr:col>
      <xdr:colOff>50800</xdr:colOff>
      <xdr:row>40</xdr:row>
      <xdr:rowOff>140970</xdr:rowOff>
    </xdr:to>
    <xdr:sp macro="" textlink="">
      <xdr:nvSpPr>
        <xdr:cNvPr id="128" name="楕円 127"/>
        <xdr:cNvSpPr/>
      </xdr:nvSpPr>
      <xdr:spPr>
        <a:xfrm>
          <a:off x="9192260" y="6744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17780</xdr:rowOff>
    </xdr:from>
    <xdr:ext cx="469900" cy="257810"/>
    <xdr:sp macro="" textlink="">
      <xdr:nvSpPr>
        <xdr:cNvPr id="129" name="【図書館】&#10;一人当たり面積該当値テキスト"/>
        <xdr:cNvSpPr txBox="1"/>
      </xdr:nvSpPr>
      <xdr:spPr>
        <a:xfrm>
          <a:off x="9258300" y="6723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43815</xdr:rowOff>
    </xdr:from>
    <xdr:to>
      <xdr:col>50</xdr:col>
      <xdr:colOff>165100</xdr:colOff>
      <xdr:row>40</xdr:row>
      <xdr:rowOff>145415</xdr:rowOff>
    </xdr:to>
    <xdr:sp macro="" textlink="">
      <xdr:nvSpPr>
        <xdr:cNvPr id="130" name="楕円 129"/>
        <xdr:cNvSpPr/>
      </xdr:nvSpPr>
      <xdr:spPr>
        <a:xfrm>
          <a:off x="8445500" y="6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90170</xdr:rowOff>
    </xdr:from>
    <xdr:to>
      <xdr:col>55</xdr:col>
      <xdr:colOff>0</xdr:colOff>
      <xdr:row>40</xdr:row>
      <xdr:rowOff>94615</xdr:rowOff>
    </xdr:to>
    <xdr:cxnSp macro="">
      <xdr:nvCxnSpPr>
        <xdr:cNvPr id="131" name="直線コネクタ 130"/>
        <xdr:cNvCxnSpPr/>
      </xdr:nvCxnSpPr>
      <xdr:spPr>
        <a:xfrm flipV="1">
          <a:off x="8496300" y="6795770"/>
          <a:ext cx="7239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52705</xdr:rowOff>
    </xdr:from>
    <xdr:to>
      <xdr:col>46</xdr:col>
      <xdr:colOff>38100</xdr:colOff>
      <xdr:row>40</xdr:row>
      <xdr:rowOff>154940</xdr:rowOff>
    </xdr:to>
    <xdr:sp macro="" textlink="">
      <xdr:nvSpPr>
        <xdr:cNvPr id="132" name="楕円 131"/>
        <xdr:cNvSpPr/>
      </xdr:nvSpPr>
      <xdr:spPr>
        <a:xfrm>
          <a:off x="7670800" y="675830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94615</xdr:rowOff>
    </xdr:from>
    <xdr:to>
      <xdr:col>50</xdr:col>
      <xdr:colOff>114300</xdr:colOff>
      <xdr:row>40</xdr:row>
      <xdr:rowOff>103505</xdr:rowOff>
    </xdr:to>
    <xdr:cxnSp macro="">
      <xdr:nvCxnSpPr>
        <xdr:cNvPr id="133" name="直線コネクタ 132"/>
        <xdr:cNvCxnSpPr/>
      </xdr:nvCxnSpPr>
      <xdr:spPr>
        <a:xfrm flipV="1">
          <a:off x="7713980" y="6800215"/>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57150</xdr:rowOff>
    </xdr:from>
    <xdr:to>
      <xdr:col>41</xdr:col>
      <xdr:colOff>101600</xdr:colOff>
      <xdr:row>40</xdr:row>
      <xdr:rowOff>158750</xdr:rowOff>
    </xdr:to>
    <xdr:sp macro="" textlink="">
      <xdr:nvSpPr>
        <xdr:cNvPr id="134" name="楕円 133"/>
        <xdr:cNvSpPr/>
      </xdr:nvSpPr>
      <xdr:spPr>
        <a:xfrm>
          <a:off x="687324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103505</xdr:rowOff>
    </xdr:from>
    <xdr:to>
      <xdr:col>45</xdr:col>
      <xdr:colOff>177800</xdr:colOff>
      <xdr:row>40</xdr:row>
      <xdr:rowOff>107950</xdr:rowOff>
    </xdr:to>
    <xdr:cxnSp macro="">
      <xdr:nvCxnSpPr>
        <xdr:cNvPr id="135" name="直線コネクタ 134"/>
        <xdr:cNvCxnSpPr/>
      </xdr:nvCxnSpPr>
      <xdr:spPr>
        <a:xfrm flipV="1">
          <a:off x="6924040" y="6809105"/>
          <a:ext cx="78994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62230</xdr:rowOff>
    </xdr:from>
    <xdr:to>
      <xdr:col>36</xdr:col>
      <xdr:colOff>165100</xdr:colOff>
      <xdr:row>40</xdr:row>
      <xdr:rowOff>163830</xdr:rowOff>
    </xdr:to>
    <xdr:sp macro="" textlink="">
      <xdr:nvSpPr>
        <xdr:cNvPr id="136" name="楕円 135"/>
        <xdr:cNvSpPr/>
      </xdr:nvSpPr>
      <xdr:spPr>
        <a:xfrm>
          <a:off x="609854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107950</xdr:rowOff>
    </xdr:from>
    <xdr:to>
      <xdr:col>41</xdr:col>
      <xdr:colOff>50800</xdr:colOff>
      <xdr:row>40</xdr:row>
      <xdr:rowOff>113030</xdr:rowOff>
    </xdr:to>
    <xdr:cxnSp macro="">
      <xdr:nvCxnSpPr>
        <xdr:cNvPr id="137" name="直線コネクタ 136"/>
        <xdr:cNvCxnSpPr/>
      </xdr:nvCxnSpPr>
      <xdr:spPr>
        <a:xfrm flipV="1">
          <a:off x="6149340" y="681355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109220</xdr:rowOff>
    </xdr:from>
    <xdr:ext cx="469900" cy="257810"/>
    <xdr:sp macro="" textlink="">
      <xdr:nvSpPr>
        <xdr:cNvPr id="138" name="n_1aveValue【図書館】&#10;一人当たり面積"/>
        <xdr:cNvSpPr txBox="1"/>
      </xdr:nvSpPr>
      <xdr:spPr>
        <a:xfrm>
          <a:off x="8271510" y="63119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104775</xdr:rowOff>
    </xdr:from>
    <xdr:ext cx="468630" cy="259080"/>
    <xdr:sp macro="" textlink="">
      <xdr:nvSpPr>
        <xdr:cNvPr id="139" name="n_2aveValue【図書館】&#10;一人当たり面積"/>
        <xdr:cNvSpPr txBox="1"/>
      </xdr:nvSpPr>
      <xdr:spPr>
        <a:xfrm>
          <a:off x="7509510" y="6307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72390</xdr:rowOff>
    </xdr:from>
    <xdr:ext cx="468630" cy="259080"/>
    <xdr:sp macro="" textlink="">
      <xdr:nvSpPr>
        <xdr:cNvPr id="140" name="n_3aveValue【図書館】&#10;一人当たり面積"/>
        <xdr:cNvSpPr txBox="1"/>
      </xdr:nvSpPr>
      <xdr:spPr>
        <a:xfrm>
          <a:off x="6711950" y="6275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81915</xdr:rowOff>
    </xdr:from>
    <xdr:ext cx="468630" cy="259080"/>
    <xdr:sp macro="" textlink="">
      <xdr:nvSpPr>
        <xdr:cNvPr id="141" name="n_4aveValue【図書館】&#10;一人当たり面積"/>
        <xdr:cNvSpPr txBox="1"/>
      </xdr:nvSpPr>
      <xdr:spPr>
        <a:xfrm>
          <a:off x="5937250" y="6284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136525</xdr:rowOff>
    </xdr:from>
    <xdr:ext cx="469900" cy="258445"/>
    <xdr:sp macro="" textlink="">
      <xdr:nvSpPr>
        <xdr:cNvPr id="142" name="n_1mainValue【図書館】&#10;一人当たり面積"/>
        <xdr:cNvSpPr txBox="1"/>
      </xdr:nvSpPr>
      <xdr:spPr>
        <a:xfrm>
          <a:off x="8271510" y="6842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145415</xdr:rowOff>
    </xdr:from>
    <xdr:ext cx="468630" cy="257810"/>
    <xdr:sp macro="" textlink="">
      <xdr:nvSpPr>
        <xdr:cNvPr id="143" name="n_2mainValue【図書館】&#10;一人当たり面積"/>
        <xdr:cNvSpPr txBox="1"/>
      </xdr:nvSpPr>
      <xdr:spPr>
        <a:xfrm>
          <a:off x="7509510" y="68510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149860</xdr:rowOff>
    </xdr:from>
    <xdr:ext cx="468630" cy="259080"/>
    <xdr:sp macro="" textlink="">
      <xdr:nvSpPr>
        <xdr:cNvPr id="144" name="n_3mainValue【図書館】&#10;一人当たり面積"/>
        <xdr:cNvSpPr txBox="1"/>
      </xdr:nvSpPr>
      <xdr:spPr>
        <a:xfrm>
          <a:off x="6711950" y="6855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154940</xdr:rowOff>
    </xdr:from>
    <xdr:ext cx="468630" cy="257810"/>
    <xdr:sp macro="" textlink="">
      <xdr:nvSpPr>
        <xdr:cNvPr id="145" name="n_4mainValue【図書館】&#10;一人当たり面積"/>
        <xdr:cNvSpPr txBox="1"/>
      </xdr:nvSpPr>
      <xdr:spPr>
        <a:xfrm>
          <a:off x="5937250" y="6860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4" name="テキスト ボックス 153"/>
        <xdr:cNvSpPr txBox="1"/>
      </xdr:nvSpPr>
      <xdr:spPr>
        <a:xfrm>
          <a:off x="65532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6" name="テキスト ボックス 155"/>
        <xdr:cNvSpPr txBox="1"/>
      </xdr:nvSpPr>
      <xdr:spPr>
        <a:xfrm>
          <a:off x="27178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58" name="テキスト ボックス 157"/>
        <xdr:cNvSpPr txBox="1"/>
      </xdr:nvSpPr>
      <xdr:spPr>
        <a:xfrm>
          <a:off x="271780" y="10721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2" name="テキスト ボックス 161"/>
        <xdr:cNvSpPr txBox="1"/>
      </xdr:nvSpPr>
      <xdr:spPr>
        <a:xfrm>
          <a:off x="335915" y="1007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6" name="テキスト ボックス 165"/>
        <xdr:cNvSpPr txBox="1"/>
      </xdr:nvSpPr>
      <xdr:spPr>
        <a:xfrm>
          <a:off x="335915" y="944181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68" name="テキスト ボックス 167"/>
        <xdr:cNvSpPr txBox="1"/>
      </xdr:nvSpPr>
      <xdr:spPr>
        <a:xfrm>
          <a:off x="377190" y="91224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85090</xdr:rowOff>
    </xdr:from>
    <xdr:to>
      <xdr:col>24</xdr:col>
      <xdr:colOff>62865</xdr:colOff>
      <xdr:row>64</xdr:row>
      <xdr:rowOff>130810</xdr:rowOff>
    </xdr:to>
    <xdr:cxnSp macro="">
      <xdr:nvCxnSpPr>
        <xdr:cNvPr id="171" name="直線コネクタ 170"/>
        <xdr:cNvCxnSpPr/>
      </xdr:nvCxnSpPr>
      <xdr:spPr>
        <a:xfrm flipV="1">
          <a:off x="4086225" y="947293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810"/>
    <xdr:sp macro="" textlink="">
      <xdr:nvSpPr>
        <xdr:cNvPr id="172" name="【体育館・プール】&#10;有形固定資産減価償却率最小値テキスト"/>
        <xdr:cNvSpPr txBox="1"/>
      </xdr:nvSpPr>
      <xdr:spPr>
        <a:xfrm>
          <a:off x="4124960" y="10863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3" name="直線コネクタ 172"/>
        <xdr:cNvCxnSpPr/>
      </xdr:nvCxnSpPr>
      <xdr:spPr>
        <a:xfrm>
          <a:off x="4020820" y="10859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31750</xdr:rowOff>
    </xdr:from>
    <xdr:ext cx="405130" cy="257810"/>
    <xdr:sp macro="" textlink="">
      <xdr:nvSpPr>
        <xdr:cNvPr id="174" name="【体育館・プール】&#10;有形固定資産減価償却率最大値テキスト"/>
        <xdr:cNvSpPr txBox="1"/>
      </xdr:nvSpPr>
      <xdr:spPr>
        <a:xfrm>
          <a:off x="4124960" y="9251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85090</xdr:rowOff>
    </xdr:from>
    <xdr:to>
      <xdr:col>24</xdr:col>
      <xdr:colOff>152400</xdr:colOff>
      <xdr:row>56</xdr:row>
      <xdr:rowOff>85090</xdr:rowOff>
    </xdr:to>
    <xdr:cxnSp macro="">
      <xdr:nvCxnSpPr>
        <xdr:cNvPr id="175" name="直線コネクタ 174"/>
        <xdr:cNvCxnSpPr/>
      </xdr:nvCxnSpPr>
      <xdr:spPr>
        <a:xfrm>
          <a:off x="4020820" y="94729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92710</xdr:rowOff>
    </xdr:from>
    <xdr:ext cx="405130" cy="259080"/>
    <xdr:sp macro="" textlink="">
      <xdr:nvSpPr>
        <xdr:cNvPr id="176" name="【体育館・プール】&#10;有形固定資産減価償却率平均値テキスト"/>
        <xdr:cNvSpPr txBox="1"/>
      </xdr:nvSpPr>
      <xdr:spPr>
        <a:xfrm>
          <a:off x="4124960" y="10151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69850</xdr:rowOff>
    </xdr:from>
    <xdr:to>
      <xdr:col>24</xdr:col>
      <xdr:colOff>114300</xdr:colOff>
      <xdr:row>62</xdr:row>
      <xdr:rowOff>0</xdr:rowOff>
    </xdr:to>
    <xdr:sp macro="" textlink="">
      <xdr:nvSpPr>
        <xdr:cNvPr id="177" name="フローチャート: 判断 176"/>
        <xdr:cNvSpPr/>
      </xdr:nvSpPr>
      <xdr:spPr>
        <a:xfrm>
          <a:off x="4036060" y="1029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8255</xdr:rowOff>
    </xdr:from>
    <xdr:to>
      <xdr:col>20</xdr:col>
      <xdr:colOff>38100</xdr:colOff>
      <xdr:row>62</xdr:row>
      <xdr:rowOff>109855</xdr:rowOff>
    </xdr:to>
    <xdr:sp macro="" textlink="">
      <xdr:nvSpPr>
        <xdr:cNvPr id="178" name="フローチャート: 判断 177"/>
        <xdr:cNvSpPr/>
      </xdr:nvSpPr>
      <xdr:spPr>
        <a:xfrm>
          <a:off x="3312160" y="1040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160020</xdr:rowOff>
    </xdr:from>
    <xdr:to>
      <xdr:col>15</xdr:col>
      <xdr:colOff>101600</xdr:colOff>
      <xdr:row>62</xdr:row>
      <xdr:rowOff>90170</xdr:rowOff>
    </xdr:to>
    <xdr:sp macro="" textlink="">
      <xdr:nvSpPr>
        <xdr:cNvPr id="179" name="フローチャート: 判断 178"/>
        <xdr:cNvSpPr/>
      </xdr:nvSpPr>
      <xdr:spPr>
        <a:xfrm>
          <a:off x="2514600" y="1038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137160</xdr:rowOff>
    </xdr:from>
    <xdr:to>
      <xdr:col>10</xdr:col>
      <xdr:colOff>165100</xdr:colOff>
      <xdr:row>62</xdr:row>
      <xdr:rowOff>67310</xdr:rowOff>
    </xdr:to>
    <xdr:sp macro="" textlink="">
      <xdr:nvSpPr>
        <xdr:cNvPr id="180" name="フローチャート: 判断 179"/>
        <xdr:cNvSpPr/>
      </xdr:nvSpPr>
      <xdr:spPr>
        <a:xfrm>
          <a:off x="1739900" y="10363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1" name="フローチャート: 判断 180"/>
        <xdr:cNvSpPr/>
      </xdr:nvSpPr>
      <xdr:spPr>
        <a:xfrm>
          <a:off x="965200" y="1031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2" name="テキスト ボックス 181"/>
        <xdr:cNvSpPr txBox="1"/>
      </xdr:nvSpPr>
      <xdr:spPr>
        <a:xfrm>
          <a:off x="39192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3" name="テキスト ボックス 182"/>
        <xdr:cNvSpPr txBox="1"/>
      </xdr:nvSpPr>
      <xdr:spPr>
        <a:xfrm>
          <a:off x="3187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4" name="テキスト ボックス 183"/>
        <xdr:cNvSpPr txBox="1"/>
      </xdr:nvSpPr>
      <xdr:spPr>
        <a:xfrm>
          <a:off x="2397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5" name="テキスト ボックス 184"/>
        <xdr:cNvSpPr txBox="1"/>
      </xdr:nvSpPr>
      <xdr:spPr>
        <a:xfrm>
          <a:off x="16230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6" name="テキスト ボックス 185"/>
        <xdr:cNvSpPr txBox="1"/>
      </xdr:nvSpPr>
      <xdr:spPr>
        <a:xfrm>
          <a:off x="8407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64</xdr:row>
      <xdr:rowOff>48895</xdr:rowOff>
    </xdr:from>
    <xdr:to>
      <xdr:col>24</xdr:col>
      <xdr:colOff>114300</xdr:colOff>
      <xdr:row>64</xdr:row>
      <xdr:rowOff>150495</xdr:rowOff>
    </xdr:to>
    <xdr:sp macro="" textlink="">
      <xdr:nvSpPr>
        <xdr:cNvPr id="187" name="楕円 186"/>
        <xdr:cNvSpPr/>
      </xdr:nvSpPr>
      <xdr:spPr>
        <a:xfrm>
          <a:off x="4036060" y="107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135255</xdr:rowOff>
    </xdr:from>
    <xdr:ext cx="405130" cy="257810"/>
    <xdr:sp macro="" textlink="">
      <xdr:nvSpPr>
        <xdr:cNvPr id="188" name="【体育館・プール】&#10;有形固定資産減価償却率該当値テキスト"/>
        <xdr:cNvSpPr txBox="1"/>
      </xdr:nvSpPr>
      <xdr:spPr>
        <a:xfrm>
          <a:off x="4124960" y="10696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64</xdr:row>
      <xdr:rowOff>48895</xdr:rowOff>
    </xdr:from>
    <xdr:to>
      <xdr:col>20</xdr:col>
      <xdr:colOff>38100</xdr:colOff>
      <xdr:row>64</xdr:row>
      <xdr:rowOff>150495</xdr:rowOff>
    </xdr:to>
    <xdr:sp macro="" textlink="">
      <xdr:nvSpPr>
        <xdr:cNvPr id="189" name="楕円 188"/>
        <xdr:cNvSpPr/>
      </xdr:nvSpPr>
      <xdr:spPr>
        <a:xfrm>
          <a:off x="3312160" y="10777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99695</xdr:rowOff>
    </xdr:from>
    <xdr:to>
      <xdr:col>24</xdr:col>
      <xdr:colOff>63500</xdr:colOff>
      <xdr:row>64</xdr:row>
      <xdr:rowOff>99695</xdr:rowOff>
    </xdr:to>
    <xdr:cxnSp macro="">
      <xdr:nvCxnSpPr>
        <xdr:cNvPr id="190" name="直線コネクタ 189"/>
        <xdr:cNvCxnSpPr/>
      </xdr:nvCxnSpPr>
      <xdr:spPr>
        <a:xfrm>
          <a:off x="3355340" y="1082865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112395</xdr:rowOff>
    </xdr:from>
    <xdr:to>
      <xdr:col>15</xdr:col>
      <xdr:colOff>101600</xdr:colOff>
      <xdr:row>64</xdr:row>
      <xdr:rowOff>42545</xdr:rowOff>
    </xdr:to>
    <xdr:sp macro="" textlink="">
      <xdr:nvSpPr>
        <xdr:cNvPr id="191" name="楕円 190"/>
        <xdr:cNvSpPr/>
      </xdr:nvSpPr>
      <xdr:spPr>
        <a:xfrm>
          <a:off x="2514600" y="1067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163195</xdr:rowOff>
    </xdr:from>
    <xdr:to>
      <xdr:col>19</xdr:col>
      <xdr:colOff>177800</xdr:colOff>
      <xdr:row>64</xdr:row>
      <xdr:rowOff>99695</xdr:rowOff>
    </xdr:to>
    <xdr:cxnSp macro="">
      <xdr:nvCxnSpPr>
        <xdr:cNvPr id="192" name="直線コネクタ 191"/>
        <xdr:cNvCxnSpPr/>
      </xdr:nvCxnSpPr>
      <xdr:spPr>
        <a:xfrm>
          <a:off x="2565400" y="10724515"/>
          <a:ext cx="78994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112395</xdr:rowOff>
    </xdr:from>
    <xdr:to>
      <xdr:col>10</xdr:col>
      <xdr:colOff>165100</xdr:colOff>
      <xdr:row>64</xdr:row>
      <xdr:rowOff>42545</xdr:rowOff>
    </xdr:to>
    <xdr:sp macro="" textlink="">
      <xdr:nvSpPr>
        <xdr:cNvPr id="193" name="楕円 192"/>
        <xdr:cNvSpPr/>
      </xdr:nvSpPr>
      <xdr:spPr>
        <a:xfrm>
          <a:off x="1739900" y="1067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163195</xdr:rowOff>
    </xdr:from>
    <xdr:to>
      <xdr:col>15</xdr:col>
      <xdr:colOff>50800</xdr:colOff>
      <xdr:row>63</xdr:row>
      <xdr:rowOff>163195</xdr:rowOff>
    </xdr:to>
    <xdr:cxnSp macro="">
      <xdr:nvCxnSpPr>
        <xdr:cNvPr id="194" name="直線コネクタ 193"/>
        <xdr:cNvCxnSpPr/>
      </xdr:nvCxnSpPr>
      <xdr:spPr>
        <a:xfrm>
          <a:off x="1790700" y="1072451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76835</xdr:rowOff>
    </xdr:from>
    <xdr:to>
      <xdr:col>6</xdr:col>
      <xdr:colOff>38100</xdr:colOff>
      <xdr:row>64</xdr:row>
      <xdr:rowOff>6985</xdr:rowOff>
    </xdr:to>
    <xdr:sp macro="" textlink="">
      <xdr:nvSpPr>
        <xdr:cNvPr id="195" name="楕円 194"/>
        <xdr:cNvSpPr/>
      </xdr:nvSpPr>
      <xdr:spPr>
        <a:xfrm>
          <a:off x="965200" y="10638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127635</xdr:rowOff>
    </xdr:from>
    <xdr:to>
      <xdr:col>10</xdr:col>
      <xdr:colOff>114300</xdr:colOff>
      <xdr:row>63</xdr:row>
      <xdr:rowOff>163195</xdr:rowOff>
    </xdr:to>
    <xdr:cxnSp macro="">
      <xdr:nvCxnSpPr>
        <xdr:cNvPr id="196" name="直線コネクタ 195"/>
        <xdr:cNvCxnSpPr/>
      </xdr:nvCxnSpPr>
      <xdr:spPr>
        <a:xfrm>
          <a:off x="1008380" y="10688955"/>
          <a:ext cx="7823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126365</xdr:rowOff>
    </xdr:from>
    <xdr:ext cx="405130" cy="259080"/>
    <xdr:sp macro="" textlink="">
      <xdr:nvSpPr>
        <xdr:cNvPr id="197" name="n_1aveValue【体育館・プール】&#10;有形固定資産減価償却率"/>
        <xdr:cNvSpPr txBox="1"/>
      </xdr:nvSpPr>
      <xdr:spPr>
        <a:xfrm>
          <a:off x="3170555" y="1018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106680</xdr:rowOff>
    </xdr:from>
    <xdr:ext cx="403860" cy="259080"/>
    <xdr:sp macro="" textlink="">
      <xdr:nvSpPr>
        <xdr:cNvPr id="198" name="n_2aveValue【体育館・プール】&#10;有形固定資産減価償却率"/>
        <xdr:cNvSpPr txBox="1"/>
      </xdr:nvSpPr>
      <xdr:spPr>
        <a:xfrm>
          <a:off x="2385695" y="10165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83820</xdr:rowOff>
    </xdr:from>
    <xdr:ext cx="403860" cy="259080"/>
    <xdr:sp macro="" textlink="">
      <xdr:nvSpPr>
        <xdr:cNvPr id="199" name="n_3aveValue【体育館・プール】&#10;有形固定資産減価償却率"/>
        <xdr:cNvSpPr txBox="1"/>
      </xdr:nvSpPr>
      <xdr:spPr>
        <a:xfrm>
          <a:off x="1610995" y="10142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34925</xdr:rowOff>
    </xdr:from>
    <xdr:ext cx="403860" cy="259080"/>
    <xdr:sp macro="" textlink="">
      <xdr:nvSpPr>
        <xdr:cNvPr id="200" name="n_4aveValue【体育館・プール】&#10;有形固定資産減価償却率"/>
        <xdr:cNvSpPr txBox="1"/>
      </xdr:nvSpPr>
      <xdr:spPr>
        <a:xfrm>
          <a:off x="836295" y="100933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141605</xdr:rowOff>
    </xdr:from>
    <xdr:ext cx="405130" cy="259080"/>
    <xdr:sp macro="" textlink="">
      <xdr:nvSpPr>
        <xdr:cNvPr id="201" name="n_1mainValue【体育館・プール】&#10;有形固定資産減価償却率"/>
        <xdr:cNvSpPr txBox="1"/>
      </xdr:nvSpPr>
      <xdr:spPr>
        <a:xfrm>
          <a:off x="3170555" y="10870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33655</xdr:rowOff>
    </xdr:from>
    <xdr:ext cx="403860" cy="258445"/>
    <xdr:sp macro="" textlink="">
      <xdr:nvSpPr>
        <xdr:cNvPr id="202" name="n_2mainValue【体育館・プール】&#10;有形固定資産減価償却率"/>
        <xdr:cNvSpPr txBox="1"/>
      </xdr:nvSpPr>
      <xdr:spPr>
        <a:xfrm>
          <a:off x="2385695" y="107626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33655</xdr:rowOff>
    </xdr:from>
    <xdr:ext cx="403860" cy="258445"/>
    <xdr:sp macro="" textlink="">
      <xdr:nvSpPr>
        <xdr:cNvPr id="203" name="n_3mainValue【体育館・プール】&#10;有形固定資産減価償却率"/>
        <xdr:cNvSpPr txBox="1"/>
      </xdr:nvSpPr>
      <xdr:spPr>
        <a:xfrm>
          <a:off x="1610995" y="107626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169545</xdr:rowOff>
    </xdr:from>
    <xdr:ext cx="403860" cy="257810"/>
    <xdr:sp macro="" textlink="">
      <xdr:nvSpPr>
        <xdr:cNvPr id="204" name="n_4mainValue【体育館・プール】&#10;有形固定資産減価償却率"/>
        <xdr:cNvSpPr txBox="1"/>
      </xdr:nvSpPr>
      <xdr:spPr>
        <a:xfrm>
          <a:off x="836295" y="10730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3" name="テキスト ボックス 212"/>
        <xdr:cNvSpPr txBox="1"/>
      </xdr:nvSpPr>
      <xdr:spPr>
        <a:xfrm>
          <a:off x="578866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xdr:cNvCxnSpPr/>
      </xdr:nvCxnSpPr>
      <xdr:spPr>
        <a:xfrm>
          <a:off x="5826760" y="10618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6090" cy="257810"/>
    <xdr:sp macro="" textlink="">
      <xdr:nvSpPr>
        <xdr:cNvPr id="216" name="テキスト ボックス 215"/>
        <xdr:cNvSpPr txBox="1"/>
      </xdr:nvSpPr>
      <xdr:spPr>
        <a:xfrm>
          <a:off x="5405120" y="104800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18" name="テキスト ボックス 217"/>
        <xdr:cNvSpPr txBox="1"/>
      </xdr:nvSpPr>
      <xdr:spPr>
        <a:xfrm>
          <a:off x="5405120" y="99199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xdr:cNvCxnSpPr/>
      </xdr:nvCxnSpPr>
      <xdr:spPr>
        <a:xfrm>
          <a:off x="5826760" y="9502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6090" cy="257810"/>
    <xdr:sp macro="" textlink="">
      <xdr:nvSpPr>
        <xdr:cNvPr id="220" name="テキスト ボックス 219"/>
        <xdr:cNvSpPr txBox="1"/>
      </xdr:nvSpPr>
      <xdr:spPr>
        <a:xfrm>
          <a:off x="5405120" y="93637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2" name="テキスト ボックス 221"/>
        <xdr:cNvSpPr txBox="1"/>
      </xdr:nvSpPr>
      <xdr:spPr>
        <a:xfrm>
          <a:off x="5405120" y="88036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63</xdr:row>
      <xdr:rowOff>55245</xdr:rowOff>
    </xdr:to>
    <xdr:cxnSp macro="">
      <xdr:nvCxnSpPr>
        <xdr:cNvPr id="224" name="直線コネクタ 223"/>
        <xdr:cNvCxnSpPr/>
      </xdr:nvCxnSpPr>
      <xdr:spPr>
        <a:xfrm flipV="1">
          <a:off x="9219565" y="939546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59055</xdr:rowOff>
    </xdr:from>
    <xdr:ext cx="469900" cy="259080"/>
    <xdr:sp macro="" textlink="">
      <xdr:nvSpPr>
        <xdr:cNvPr id="225" name="【体育館・プール】&#10;一人当たり面積最小値テキスト"/>
        <xdr:cNvSpPr txBox="1"/>
      </xdr:nvSpPr>
      <xdr:spPr>
        <a:xfrm>
          <a:off x="9258300" y="10620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55245</xdr:rowOff>
    </xdr:from>
    <xdr:to>
      <xdr:col>55</xdr:col>
      <xdr:colOff>88900</xdr:colOff>
      <xdr:row>63</xdr:row>
      <xdr:rowOff>55245</xdr:rowOff>
    </xdr:to>
    <xdr:cxnSp macro="">
      <xdr:nvCxnSpPr>
        <xdr:cNvPr id="226" name="直線コネクタ 225"/>
        <xdr:cNvCxnSpPr/>
      </xdr:nvCxnSpPr>
      <xdr:spPr>
        <a:xfrm>
          <a:off x="9154160" y="10616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125730</xdr:rowOff>
    </xdr:from>
    <xdr:ext cx="469900" cy="259080"/>
    <xdr:sp macro="" textlink="">
      <xdr:nvSpPr>
        <xdr:cNvPr id="227" name="【体育館・プール】&#10;一人当たり面積最大値テキスト"/>
        <xdr:cNvSpPr txBox="1"/>
      </xdr:nvSpPr>
      <xdr:spPr>
        <a:xfrm>
          <a:off x="9258300" y="9178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28" name="直線コネクタ 227"/>
        <xdr:cNvCxnSpPr/>
      </xdr:nvCxnSpPr>
      <xdr:spPr>
        <a:xfrm>
          <a:off x="9154160" y="9395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36830</xdr:rowOff>
    </xdr:from>
    <xdr:ext cx="469900" cy="259080"/>
    <xdr:sp macro="" textlink="">
      <xdr:nvSpPr>
        <xdr:cNvPr id="229" name="【体育館・プール】&#10;一人当たり面積平均値テキスト"/>
        <xdr:cNvSpPr txBox="1"/>
      </xdr:nvSpPr>
      <xdr:spPr>
        <a:xfrm>
          <a:off x="9258300" y="10095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13970</xdr:rowOff>
    </xdr:from>
    <xdr:to>
      <xdr:col>55</xdr:col>
      <xdr:colOff>50800</xdr:colOff>
      <xdr:row>61</xdr:row>
      <xdr:rowOff>115570</xdr:rowOff>
    </xdr:to>
    <xdr:sp macro="" textlink="">
      <xdr:nvSpPr>
        <xdr:cNvPr id="230" name="フローチャート: 判断 229"/>
        <xdr:cNvSpPr/>
      </xdr:nvSpPr>
      <xdr:spPr>
        <a:xfrm>
          <a:off x="9192260" y="1024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27940</xdr:rowOff>
    </xdr:from>
    <xdr:to>
      <xdr:col>50</xdr:col>
      <xdr:colOff>165100</xdr:colOff>
      <xdr:row>61</xdr:row>
      <xdr:rowOff>129540</xdr:rowOff>
    </xdr:to>
    <xdr:sp macro="" textlink="">
      <xdr:nvSpPr>
        <xdr:cNvPr id="231" name="フローチャート: 判断 230"/>
        <xdr:cNvSpPr/>
      </xdr:nvSpPr>
      <xdr:spPr>
        <a:xfrm>
          <a:off x="84455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19685</xdr:rowOff>
    </xdr:from>
    <xdr:to>
      <xdr:col>46</xdr:col>
      <xdr:colOff>38100</xdr:colOff>
      <xdr:row>61</xdr:row>
      <xdr:rowOff>121285</xdr:rowOff>
    </xdr:to>
    <xdr:sp macro="" textlink="">
      <xdr:nvSpPr>
        <xdr:cNvPr id="232" name="フローチャート: 判断 231"/>
        <xdr:cNvSpPr/>
      </xdr:nvSpPr>
      <xdr:spPr>
        <a:xfrm>
          <a:off x="7670800" y="10245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141605</xdr:rowOff>
    </xdr:to>
    <xdr:sp macro="" textlink="">
      <xdr:nvSpPr>
        <xdr:cNvPr id="233" name="フローチャート: 判断 232"/>
        <xdr:cNvSpPr/>
      </xdr:nvSpPr>
      <xdr:spPr>
        <a:xfrm>
          <a:off x="6873240" y="10266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16510</xdr:rowOff>
    </xdr:from>
    <xdr:to>
      <xdr:col>36</xdr:col>
      <xdr:colOff>165100</xdr:colOff>
      <xdr:row>61</xdr:row>
      <xdr:rowOff>118110</xdr:rowOff>
    </xdr:to>
    <xdr:sp macro="" textlink="">
      <xdr:nvSpPr>
        <xdr:cNvPr id="234" name="フローチャート: 判断 233"/>
        <xdr:cNvSpPr/>
      </xdr:nvSpPr>
      <xdr:spPr>
        <a:xfrm>
          <a:off x="609854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5" name="テキスト ボックス 234"/>
        <xdr:cNvSpPr txBox="1"/>
      </xdr:nvSpPr>
      <xdr:spPr>
        <a:xfrm>
          <a:off x="90525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6" name="テキスト ボックス 235"/>
        <xdr:cNvSpPr txBox="1"/>
      </xdr:nvSpPr>
      <xdr:spPr>
        <a:xfrm>
          <a:off x="83286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7" name="テキスト ボックス 236"/>
        <xdr:cNvSpPr txBox="1"/>
      </xdr:nvSpPr>
      <xdr:spPr>
        <a:xfrm>
          <a:off x="75463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38" name="テキスト ボックス 237"/>
        <xdr:cNvSpPr txBox="1"/>
      </xdr:nvSpPr>
      <xdr:spPr>
        <a:xfrm>
          <a:off x="67564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39" name="テキスト ボックス 238"/>
        <xdr:cNvSpPr txBox="1"/>
      </xdr:nvSpPr>
      <xdr:spPr>
        <a:xfrm>
          <a:off x="5981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24765</xdr:rowOff>
    </xdr:from>
    <xdr:to>
      <xdr:col>55</xdr:col>
      <xdr:colOff>50800</xdr:colOff>
      <xdr:row>62</xdr:row>
      <xdr:rowOff>126365</xdr:rowOff>
    </xdr:to>
    <xdr:sp macro="" textlink="">
      <xdr:nvSpPr>
        <xdr:cNvPr id="240" name="楕円 239"/>
        <xdr:cNvSpPr/>
      </xdr:nvSpPr>
      <xdr:spPr>
        <a:xfrm>
          <a:off x="9192260" y="10418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3175</xdr:rowOff>
    </xdr:from>
    <xdr:ext cx="469900" cy="259080"/>
    <xdr:sp macro="" textlink="">
      <xdr:nvSpPr>
        <xdr:cNvPr id="241" name="【体育館・プール】&#10;一人当たり面積該当値テキスト"/>
        <xdr:cNvSpPr txBox="1"/>
      </xdr:nvSpPr>
      <xdr:spPr>
        <a:xfrm>
          <a:off x="9258300" y="1039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29210</xdr:rowOff>
    </xdr:from>
    <xdr:to>
      <xdr:col>50</xdr:col>
      <xdr:colOff>165100</xdr:colOff>
      <xdr:row>62</xdr:row>
      <xdr:rowOff>130175</xdr:rowOff>
    </xdr:to>
    <xdr:sp macro="" textlink="">
      <xdr:nvSpPr>
        <xdr:cNvPr id="242" name="楕円 241"/>
        <xdr:cNvSpPr/>
      </xdr:nvSpPr>
      <xdr:spPr>
        <a:xfrm>
          <a:off x="8445500" y="1042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75565</xdr:rowOff>
    </xdr:from>
    <xdr:to>
      <xdr:col>55</xdr:col>
      <xdr:colOff>0</xdr:colOff>
      <xdr:row>62</xdr:row>
      <xdr:rowOff>79375</xdr:rowOff>
    </xdr:to>
    <xdr:cxnSp macro="">
      <xdr:nvCxnSpPr>
        <xdr:cNvPr id="243" name="直線コネクタ 242"/>
        <xdr:cNvCxnSpPr/>
      </xdr:nvCxnSpPr>
      <xdr:spPr>
        <a:xfrm flipV="1">
          <a:off x="8496300" y="10469245"/>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32385</xdr:rowOff>
    </xdr:from>
    <xdr:to>
      <xdr:col>46</xdr:col>
      <xdr:colOff>38100</xdr:colOff>
      <xdr:row>62</xdr:row>
      <xdr:rowOff>133985</xdr:rowOff>
    </xdr:to>
    <xdr:sp macro="" textlink="">
      <xdr:nvSpPr>
        <xdr:cNvPr id="244" name="楕円 243"/>
        <xdr:cNvSpPr/>
      </xdr:nvSpPr>
      <xdr:spPr>
        <a:xfrm>
          <a:off x="7670800" y="10426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79375</xdr:rowOff>
    </xdr:from>
    <xdr:to>
      <xdr:col>50</xdr:col>
      <xdr:colOff>114300</xdr:colOff>
      <xdr:row>62</xdr:row>
      <xdr:rowOff>83185</xdr:rowOff>
    </xdr:to>
    <xdr:cxnSp macro="">
      <xdr:nvCxnSpPr>
        <xdr:cNvPr id="245" name="直線コネクタ 244"/>
        <xdr:cNvCxnSpPr/>
      </xdr:nvCxnSpPr>
      <xdr:spPr>
        <a:xfrm flipV="1">
          <a:off x="7713980" y="10473055"/>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46" name="楕円 245"/>
        <xdr:cNvSpPr/>
      </xdr:nvSpPr>
      <xdr:spPr>
        <a:xfrm>
          <a:off x="687324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83185</xdr:rowOff>
    </xdr:from>
    <xdr:to>
      <xdr:col>45</xdr:col>
      <xdr:colOff>177800</xdr:colOff>
      <xdr:row>62</xdr:row>
      <xdr:rowOff>87630</xdr:rowOff>
    </xdr:to>
    <xdr:cxnSp macro="">
      <xdr:nvCxnSpPr>
        <xdr:cNvPr id="247" name="直線コネクタ 246"/>
        <xdr:cNvCxnSpPr/>
      </xdr:nvCxnSpPr>
      <xdr:spPr>
        <a:xfrm flipV="1">
          <a:off x="6924040" y="10476865"/>
          <a:ext cx="78994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48" name="楕円 247"/>
        <xdr:cNvSpPr/>
      </xdr:nvSpPr>
      <xdr:spPr>
        <a:xfrm>
          <a:off x="60985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91440</xdr:rowOff>
    </xdr:to>
    <xdr:cxnSp macro="">
      <xdr:nvCxnSpPr>
        <xdr:cNvPr id="249" name="直線コネクタ 248"/>
        <xdr:cNvCxnSpPr/>
      </xdr:nvCxnSpPr>
      <xdr:spPr>
        <a:xfrm flipV="1">
          <a:off x="6149340" y="1048131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146050</xdr:rowOff>
    </xdr:from>
    <xdr:ext cx="469900" cy="257810"/>
    <xdr:sp macro="" textlink="">
      <xdr:nvSpPr>
        <xdr:cNvPr id="250" name="n_1aveValue【体育館・プール】&#10;一人当たり面積"/>
        <xdr:cNvSpPr txBox="1"/>
      </xdr:nvSpPr>
      <xdr:spPr>
        <a:xfrm>
          <a:off x="8271510" y="10036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137795</xdr:rowOff>
    </xdr:from>
    <xdr:ext cx="468630" cy="259080"/>
    <xdr:sp macro="" textlink="">
      <xdr:nvSpPr>
        <xdr:cNvPr id="251" name="n_2aveValue【体育館・プール】&#10;一人当たり面積"/>
        <xdr:cNvSpPr txBox="1"/>
      </xdr:nvSpPr>
      <xdr:spPr>
        <a:xfrm>
          <a:off x="7509510" y="100285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158115</xdr:rowOff>
    </xdr:from>
    <xdr:ext cx="468630" cy="257810"/>
    <xdr:sp macro="" textlink="">
      <xdr:nvSpPr>
        <xdr:cNvPr id="252" name="n_3aveValue【体育館・プール】&#10;一人当たり面積"/>
        <xdr:cNvSpPr txBox="1"/>
      </xdr:nvSpPr>
      <xdr:spPr>
        <a:xfrm>
          <a:off x="6711950" y="10048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134620</xdr:rowOff>
    </xdr:from>
    <xdr:ext cx="468630" cy="257810"/>
    <xdr:sp macro="" textlink="">
      <xdr:nvSpPr>
        <xdr:cNvPr id="253" name="n_4aveValue【体育館・プール】&#10;一人当たり面積"/>
        <xdr:cNvSpPr txBox="1"/>
      </xdr:nvSpPr>
      <xdr:spPr>
        <a:xfrm>
          <a:off x="5937250" y="10025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121285</xdr:rowOff>
    </xdr:from>
    <xdr:ext cx="469900" cy="257810"/>
    <xdr:sp macro="" textlink="">
      <xdr:nvSpPr>
        <xdr:cNvPr id="254" name="n_1mainValue【体育館・プール】&#10;一人当たり面積"/>
        <xdr:cNvSpPr txBox="1"/>
      </xdr:nvSpPr>
      <xdr:spPr>
        <a:xfrm>
          <a:off x="8271510" y="10514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125095</xdr:rowOff>
    </xdr:from>
    <xdr:ext cx="468630" cy="258445"/>
    <xdr:sp macro="" textlink="">
      <xdr:nvSpPr>
        <xdr:cNvPr id="255" name="n_2mainValue【体育館・プール】&#10;一人当たり面積"/>
        <xdr:cNvSpPr txBox="1"/>
      </xdr:nvSpPr>
      <xdr:spPr>
        <a:xfrm>
          <a:off x="7509510" y="105187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129540</xdr:rowOff>
    </xdr:from>
    <xdr:ext cx="468630" cy="259080"/>
    <xdr:sp macro="" textlink="">
      <xdr:nvSpPr>
        <xdr:cNvPr id="256" name="n_3mainValue【体育館・プール】&#10;一人当たり面積"/>
        <xdr:cNvSpPr txBox="1"/>
      </xdr:nvSpPr>
      <xdr:spPr>
        <a:xfrm>
          <a:off x="6711950" y="1052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133350</xdr:rowOff>
    </xdr:from>
    <xdr:ext cx="468630" cy="257810"/>
    <xdr:sp macro="" textlink="">
      <xdr:nvSpPr>
        <xdr:cNvPr id="257" name="n_4mainValue【体育館・プール】&#10;一人当たり面積"/>
        <xdr:cNvSpPr txBox="1"/>
      </xdr:nvSpPr>
      <xdr:spPr>
        <a:xfrm>
          <a:off x="5937250" y="10527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6" name="テキスト ボックス 265"/>
        <xdr:cNvSpPr txBox="1"/>
      </xdr:nvSpPr>
      <xdr:spPr>
        <a:xfrm>
          <a:off x="65532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68" name="テキスト ボックス 267"/>
        <xdr:cNvSpPr txBox="1"/>
      </xdr:nvSpPr>
      <xdr:spPr>
        <a:xfrm>
          <a:off x="27178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090" cy="259080"/>
    <xdr:sp macro="" textlink="">
      <xdr:nvSpPr>
        <xdr:cNvPr id="270" name="テキスト ボックス 269"/>
        <xdr:cNvSpPr txBox="1"/>
      </xdr:nvSpPr>
      <xdr:spPr>
        <a:xfrm>
          <a:off x="271780" y="1431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2" name="テキスト ボックス 271"/>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4" name="テキスト ボックス 273"/>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6" name="テキスト ボックス 275"/>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8" name="テキスト ボックス 277"/>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138430</xdr:rowOff>
    </xdr:from>
    <xdr:to>
      <xdr:col>24</xdr:col>
      <xdr:colOff>62865</xdr:colOff>
      <xdr:row>86</xdr:row>
      <xdr:rowOff>38100</xdr:rowOff>
    </xdr:to>
    <xdr:cxnSp macro="">
      <xdr:nvCxnSpPr>
        <xdr:cNvPr id="280" name="直線コネクタ 279"/>
        <xdr:cNvCxnSpPr/>
      </xdr:nvCxnSpPr>
      <xdr:spPr>
        <a:xfrm flipV="1">
          <a:off x="4086225" y="1321435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810"/>
    <xdr:sp macro="" textlink="">
      <xdr:nvSpPr>
        <xdr:cNvPr id="281" name="【福祉施設】&#10;有形固定資産減価償却率最小値テキスト"/>
        <xdr:cNvSpPr txBox="1"/>
      </xdr:nvSpPr>
      <xdr:spPr>
        <a:xfrm>
          <a:off x="4124960" y="14458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xdr:cNvCxnSpPr/>
      </xdr:nvCxnSpPr>
      <xdr:spPr>
        <a:xfrm>
          <a:off x="4020820" y="14455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85090</xdr:rowOff>
    </xdr:from>
    <xdr:ext cx="405130" cy="259080"/>
    <xdr:sp macro="" textlink="">
      <xdr:nvSpPr>
        <xdr:cNvPr id="283" name="【福祉施設】&#10;有形固定資産減価償却率最大値テキスト"/>
        <xdr:cNvSpPr txBox="1"/>
      </xdr:nvSpPr>
      <xdr:spPr>
        <a:xfrm>
          <a:off x="4124960" y="12993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138430</xdr:rowOff>
    </xdr:from>
    <xdr:to>
      <xdr:col>24</xdr:col>
      <xdr:colOff>152400</xdr:colOff>
      <xdr:row>78</xdr:row>
      <xdr:rowOff>138430</xdr:rowOff>
    </xdr:to>
    <xdr:cxnSp macro="">
      <xdr:nvCxnSpPr>
        <xdr:cNvPr id="284" name="直線コネクタ 283"/>
        <xdr:cNvCxnSpPr/>
      </xdr:nvCxnSpPr>
      <xdr:spPr>
        <a:xfrm>
          <a:off x="4020820" y="13214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87630</xdr:rowOff>
    </xdr:from>
    <xdr:ext cx="405130" cy="257810"/>
    <xdr:sp macro="" textlink="">
      <xdr:nvSpPr>
        <xdr:cNvPr id="285" name="【福祉施設】&#10;有形固定資産減価償却率平均値テキスト"/>
        <xdr:cNvSpPr txBox="1"/>
      </xdr:nvSpPr>
      <xdr:spPr>
        <a:xfrm>
          <a:off x="4124960" y="134988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64770</xdr:rowOff>
    </xdr:from>
    <xdr:to>
      <xdr:col>24</xdr:col>
      <xdr:colOff>114300</xdr:colOff>
      <xdr:row>81</xdr:row>
      <xdr:rowOff>166370</xdr:rowOff>
    </xdr:to>
    <xdr:sp macro="" textlink="">
      <xdr:nvSpPr>
        <xdr:cNvPr id="286" name="フローチャート: 判断 285"/>
        <xdr:cNvSpPr/>
      </xdr:nvSpPr>
      <xdr:spPr>
        <a:xfrm>
          <a:off x="4036060" y="1364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140335</xdr:rowOff>
    </xdr:from>
    <xdr:to>
      <xdr:col>20</xdr:col>
      <xdr:colOff>38100</xdr:colOff>
      <xdr:row>82</xdr:row>
      <xdr:rowOff>70485</xdr:rowOff>
    </xdr:to>
    <xdr:sp macro="" textlink="">
      <xdr:nvSpPr>
        <xdr:cNvPr id="287" name="フローチャート: 判断 286"/>
        <xdr:cNvSpPr/>
      </xdr:nvSpPr>
      <xdr:spPr>
        <a:xfrm>
          <a:off x="3312160" y="1371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99060</xdr:rowOff>
    </xdr:from>
    <xdr:to>
      <xdr:col>15</xdr:col>
      <xdr:colOff>101600</xdr:colOff>
      <xdr:row>82</xdr:row>
      <xdr:rowOff>29210</xdr:rowOff>
    </xdr:to>
    <xdr:sp macro="" textlink="">
      <xdr:nvSpPr>
        <xdr:cNvPr id="288" name="フローチャート: 判断 287"/>
        <xdr:cNvSpPr/>
      </xdr:nvSpPr>
      <xdr:spPr>
        <a:xfrm>
          <a:off x="2514600" y="13677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121920</xdr:rowOff>
    </xdr:from>
    <xdr:to>
      <xdr:col>10</xdr:col>
      <xdr:colOff>165100</xdr:colOff>
      <xdr:row>81</xdr:row>
      <xdr:rowOff>52070</xdr:rowOff>
    </xdr:to>
    <xdr:sp macro="" textlink="">
      <xdr:nvSpPr>
        <xdr:cNvPr id="289" name="フローチャート: 判断 288"/>
        <xdr:cNvSpPr/>
      </xdr:nvSpPr>
      <xdr:spPr>
        <a:xfrm>
          <a:off x="1739900" y="13533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7620</xdr:rowOff>
    </xdr:from>
    <xdr:to>
      <xdr:col>6</xdr:col>
      <xdr:colOff>38100</xdr:colOff>
      <xdr:row>81</xdr:row>
      <xdr:rowOff>109220</xdr:rowOff>
    </xdr:to>
    <xdr:sp macro="" textlink="">
      <xdr:nvSpPr>
        <xdr:cNvPr id="290" name="フローチャート: 判断 289"/>
        <xdr:cNvSpPr/>
      </xdr:nvSpPr>
      <xdr:spPr>
        <a:xfrm>
          <a:off x="965200" y="13586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1" name="テキスト ボックス 290"/>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2" name="テキスト ボックス 291"/>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3" name="テキスト ボックス 292"/>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4" name="テキスト ボックス 293"/>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5" name="テキスト ボックス 294"/>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96" name="楕円 295"/>
        <xdr:cNvSpPr/>
      </xdr:nvSpPr>
      <xdr:spPr>
        <a:xfrm>
          <a:off x="403606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137160</xdr:rowOff>
    </xdr:from>
    <xdr:ext cx="405130" cy="259080"/>
    <xdr:sp macro="" textlink="">
      <xdr:nvSpPr>
        <xdr:cNvPr id="297" name="【福祉施設】&#10;有形固定資産減価償却率該当値テキスト"/>
        <xdr:cNvSpPr txBox="1"/>
      </xdr:nvSpPr>
      <xdr:spPr>
        <a:xfrm>
          <a:off x="4124960" y="14051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156210</xdr:rowOff>
    </xdr:from>
    <xdr:to>
      <xdr:col>20</xdr:col>
      <xdr:colOff>38100</xdr:colOff>
      <xdr:row>84</xdr:row>
      <xdr:rowOff>86360</xdr:rowOff>
    </xdr:to>
    <xdr:sp macro="" textlink="">
      <xdr:nvSpPr>
        <xdr:cNvPr id="298" name="楕円 297"/>
        <xdr:cNvSpPr/>
      </xdr:nvSpPr>
      <xdr:spPr>
        <a:xfrm>
          <a:off x="3312160" y="14070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35560</xdr:rowOff>
    </xdr:from>
    <xdr:to>
      <xdr:col>24</xdr:col>
      <xdr:colOff>63500</xdr:colOff>
      <xdr:row>84</xdr:row>
      <xdr:rowOff>38100</xdr:rowOff>
    </xdr:to>
    <xdr:cxnSp macro="">
      <xdr:nvCxnSpPr>
        <xdr:cNvPr id="299" name="直線コネクタ 298"/>
        <xdr:cNvCxnSpPr/>
      </xdr:nvCxnSpPr>
      <xdr:spPr>
        <a:xfrm>
          <a:off x="3355340" y="14117320"/>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81280</xdr:rowOff>
    </xdr:from>
    <xdr:to>
      <xdr:col>15</xdr:col>
      <xdr:colOff>101600</xdr:colOff>
      <xdr:row>83</xdr:row>
      <xdr:rowOff>11430</xdr:rowOff>
    </xdr:to>
    <xdr:sp macro="" textlink="">
      <xdr:nvSpPr>
        <xdr:cNvPr id="300" name="楕円 299"/>
        <xdr:cNvSpPr/>
      </xdr:nvSpPr>
      <xdr:spPr>
        <a:xfrm>
          <a:off x="2514600" y="1382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132080</xdr:rowOff>
    </xdr:from>
    <xdr:to>
      <xdr:col>19</xdr:col>
      <xdr:colOff>177800</xdr:colOff>
      <xdr:row>84</xdr:row>
      <xdr:rowOff>35560</xdr:rowOff>
    </xdr:to>
    <xdr:cxnSp macro="">
      <xdr:nvCxnSpPr>
        <xdr:cNvPr id="301" name="直線コネクタ 300"/>
        <xdr:cNvCxnSpPr/>
      </xdr:nvCxnSpPr>
      <xdr:spPr>
        <a:xfrm>
          <a:off x="2565400" y="13878560"/>
          <a:ext cx="78994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81280</xdr:rowOff>
    </xdr:from>
    <xdr:to>
      <xdr:col>10</xdr:col>
      <xdr:colOff>165100</xdr:colOff>
      <xdr:row>83</xdr:row>
      <xdr:rowOff>11430</xdr:rowOff>
    </xdr:to>
    <xdr:sp macro="" textlink="">
      <xdr:nvSpPr>
        <xdr:cNvPr id="302" name="楕円 301"/>
        <xdr:cNvSpPr/>
      </xdr:nvSpPr>
      <xdr:spPr>
        <a:xfrm>
          <a:off x="1739900" y="1382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132080</xdr:rowOff>
    </xdr:from>
    <xdr:to>
      <xdr:col>15</xdr:col>
      <xdr:colOff>50800</xdr:colOff>
      <xdr:row>82</xdr:row>
      <xdr:rowOff>132080</xdr:rowOff>
    </xdr:to>
    <xdr:cxnSp macro="">
      <xdr:nvCxnSpPr>
        <xdr:cNvPr id="303" name="直線コネクタ 302"/>
        <xdr:cNvCxnSpPr/>
      </xdr:nvCxnSpPr>
      <xdr:spPr>
        <a:xfrm>
          <a:off x="1790700" y="138785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04" name="楕円 303"/>
        <xdr:cNvSpPr/>
      </xdr:nvSpPr>
      <xdr:spPr>
        <a:xfrm>
          <a:off x="965200" y="1372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132080</xdr:rowOff>
    </xdr:to>
    <xdr:cxnSp macro="">
      <xdr:nvCxnSpPr>
        <xdr:cNvPr id="305" name="直線コネクタ 304"/>
        <xdr:cNvCxnSpPr/>
      </xdr:nvCxnSpPr>
      <xdr:spPr>
        <a:xfrm>
          <a:off x="1008380" y="13773150"/>
          <a:ext cx="7823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86995</xdr:rowOff>
    </xdr:from>
    <xdr:ext cx="405130" cy="257810"/>
    <xdr:sp macro="" textlink="">
      <xdr:nvSpPr>
        <xdr:cNvPr id="306" name="n_1aveValue【福祉施設】&#10;有形固定資産減価償却率"/>
        <xdr:cNvSpPr txBox="1"/>
      </xdr:nvSpPr>
      <xdr:spPr>
        <a:xfrm>
          <a:off x="3170555" y="134981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45720</xdr:rowOff>
    </xdr:from>
    <xdr:ext cx="403860" cy="259080"/>
    <xdr:sp macro="" textlink="">
      <xdr:nvSpPr>
        <xdr:cNvPr id="307" name="n_2aveValue【福祉施設】&#10;有形固定資産減価償却率"/>
        <xdr:cNvSpPr txBox="1"/>
      </xdr:nvSpPr>
      <xdr:spPr>
        <a:xfrm>
          <a:off x="2385695" y="13456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68580</xdr:rowOff>
    </xdr:from>
    <xdr:ext cx="403860" cy="259080"/>
    <xdr:sp macro="" textlink="">
      <xdr:nvSpPr>
        <xdr:cNvPr id="308" name="n_3aveValue【福祉施設】&#10;有形固定資産減価償却率"/>
        <xdr:cNvSpPr txBox="1"/>
      </xdr:nvSpPr>
      <xdr:spPr>
        <a:xfrm>
          <a:off x="1610995" y="13312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125730</xdr:rowOff>
    </xdr:from>
    <xdr:ext cx="403860" cy="259080"/>
    <xdr:sp macro="" textlink="">
      <xdr:nvSpPr>
        <xdr:cNvPr id="309" name="n_4aveValue【福祉施設】&#10;有形固定資産減価償却率"/>
        <xdr:cNvSpPr txBox="1"/>
      </xdr:nvSpPr>
      <xdr:spPr>
        <a:xfrm>
          <a:off x="836295" y="13369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77470</xdr:rowOff>
    </xdr:from>
    <xdr:ext cx="405130" cy="257810"/>
    <xdr:sp macro="" textlink="">
      <xdr:nvSpPr>
        <xdr:cNvPr id="310" name="n_1mainValue【福祉施設】&#10;有形固定資産減価償却率"/>
        <xdr:cNvSpPr txBox="1"/>
      </xdr:nvSpPr>
      <xdr:spPr>
        <a:xfrm>
          <a:off x="3170555" y="14159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2540</xdr:rowOff>
    </xdr:from>
    <xdr:ext cx="403860" cy="259080"/>
    <xdr:sp macro="" textlink="">
      <xdr:nvSpPr>
        <xdr:cNvPr id="311" name="n_2mainValue【福祉施設】&#10;有形固定資産減価償却率"/>
        <xdr:cNvSpPr txBox="1"/>
      </xdr:nvSpPr>
      <xdr:spPr>
        <a:xfrm>
          <a:off x="2385695" y="13916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2540</xdr:rowOff>
    </xdr:from>
    <xdr:ext cx="403860" cy="259080"/>
    <xdr:sp macro="" textlink="">
      <xdr:nvSpPr>
        <xdr:cNvPr id="312" name="n_3mainValue【福祉施設】&#10;有形固定資産減価償却率"/>
        <xdr:cNvSpPr txBox="1"/>
      </xdr:nvSpPr>
      <xdr:spPr>
        <a:xfrm>
          <a:off x="1610995" y="13916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68580</xdr:rowOff>
    </xdr:from>
    <xdr:ext cx="403860" cy="259080"/>
    <xdr:sp macro="" textlink="">
      <xdr:nvSpPr>
        <xdr:cNvPr id="313" name="n_4mainValue【福祉施設】&#10;有形固定資産減価償却率"/>
        <xdr:cNvSpPr txBox="1"/>
      </xdr:nvSpPr>
      <xdr:spPr>
        <a:xfrm>
          <a:off x="836295" y="13815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2" name="テキスト ボックス 321"/>
        <xdr:cNvSpPr txBox="1"/>
      </xdr:nvSpPr>
      <xdr:spPr>
        <a:xfrm>
          <a:off x="578866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25" name="テキスト ボックス 324"/>
        <xdr:cNvSpPr txBox="1"/>
      </xdr:nvSpPr>
      <xdr:spPr>
        <a:xfrm>
          <a:off x="540512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27" name="テキスト ボックス 326"/>
        <xdr:cNvSpPr txBox="1"/>
      </xdr:nvSpPr>
      <xdr:spPr>
        <a:xfrm>
          <a:off x="5405120" y="140195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29" name="テキスト ボックス 328"/>
        <xdr:cNvSpPr txBox="1"/>
      </xdr:nvSpPr>
      <xdr:spPr>
        <a:xfrm>
          <a:off x="5405120" y="13646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31" name="テキスト ボックス 330"/>
        <xdr:cNvSpPr txBox="1"/>
      </xdr:nvSpPr>
      <xdr:spPr>
        <a:xfrm>
          <a:off x="5405120" y="132727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33" name="テキスト ボックス 332"/>
        <xdr:cNvSpPr txBox="1"/>
      </xdr:nvSpPr>
      <xdr:spPr>
        <a:xfrm>
          <a:off x="5405120" y="12903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35" name="テキスト ボックス 334"/>
        <xdr:cNvSpPr txBox="1"/>
      </xdr:nvSpPr>
      <xdr:spPr>
        <a:xfrm>
          <a:off x="540512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86360</xdr:rowOff>
    </xdr:to>
    <xdr:cxnSp macro="">
      <xdr:nvCxnSpPr>
        <xdr:cNvPr id="337" name="直線コネクタ 336"/>
        <xdr:cNvCxnSpPr/>
      </xdr:nvCxnSpPr>
      <xdr:spPr>
        <a:xfrm flipV="1">
          <a:off x="9219565" y="131203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90170</xdr:rowOff>
    </xdr:from>
    <xdr:ext cx="469900" cy="259080"/>
    <xdr:sp macro="" textlink="">
      <xdr:nvSpPr>
        <xdr:cNvPr id="338" name="【福祉施設】&#10;一人当たり面積最小値テキスト"/>
        <xdr:cNvSpPr txBox="1"/>
      </xdr:nvSpPr>
      <xdr:spPr>
        <a:xfrm>
          <a:off x="9258300" y="1450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86360</xdr:rowOff>
    </xdr:from>
    <xdr:to>
      <xdr:col>55</xdr:col>
      <xdr:colOff>88900</xdr:colOff>
      <xdr:row>86</xdr:row>
      <xdr:rowOff>86360</xdr:rowOff>
    </xdr:to>
    <xdr:cxnSp macro="">
      <xdr:nvCxnSpPr>
        <xdr:cNvPr id="339" name="直線コネクタ 338"/>
        <xdr:cNvCxnSpPr/>
      </xdr:nvCxnSpPr>
      <xdr:spPr>
        <a:xfrm>
          <a:off x="9154160" y="145034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162560</xdr:rowOff>
    </xdr:from>
    <xdr:ext cx="469900" cy="259080"/>
    <xdr:sp macro="" textlink="">
      <xdr:nvSpPr>
        <xdr:cNvPr id="340" name="【福祉施設】&#10;一人当たり面積最大値テキスト"/>
        <xdr:cNvSpPr txBox="1"/>
      </xdr:nvSpPr>
      <xdr:spPr>
        <a:xfrm>
          <a:off x="9258300" y="1290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xdr:cNvCxnSpPr/>
      </xdr:nvCxnSpPr>
      <xdr:spPr>
        <a:xfrm>
          <a:off x="9154160" y="13120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26670</xdr:rowOff>
    </xdr:from>
    <xdr:ext cx="469900" cy="259080"/>
    <xdr:sp macro="" textlink="">
      <xdr:nvSpPr>
        <xdr:cNvPr id="342" name="【福祉施設】&#10;一人当たり面積平均値テキスト"/>
        <xdr:cNvSpPr txBox="1"/>
      </xdr:nvSpPr>
      <xdr:spPr>
        <a:xfrm>
          <a:off x="9258300" y="13940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3810</xdr:rowOff>
    </xdr:from>
    <xdr:to>
      <xdr:col>55</xdr:col>
      <xdr:colOff>50800</xdr:colOff>
      <xdr:row>84</xdr:row>
      <xdr:rowOff>105410</xdr:rowOff>
    </xdr:to>
    <xdr:sp macro="" textlink="">
      <xdr:nvSpPr>
        <xdr:cNvPr id="343" name="フローチャート: 判断 342"/>
        <xdr:cNvSpPr/>
      </xdr:nvSpPr>
      <xdr:spPr>
        <a:xfrm>
          <a:off x="9192260" y="1408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xdr:cNvSpPr/>
      </xdr:nvSpPr>
      <xdr:spPr>
        <a:xfrm>
          <a:off x="8445500" y="1410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41910</xdr:rowOff>
    </xdr:from>
    <xdr:to>
      <xdr:col>46</xdr:col>
      <xdr:colOff>38100</xdr:colOff>
      <xdr:row>84</xdr:row>
      <xdr:rowOff>143510</xdr:rowOff>
    </xdr:to>
    <xdr:sp macro="" textlink="">
      <xdr:nvSpPr>
        <xdr:cNvPr id="345" name="フローチャート: 判断 344"/>
        <xdr:cNvSpPr/>
      </xdr:nvSpPr>
      <xdr:spPr>
        <a:xfrm>
          <a:off x="7670800" y="14123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21590</xdr:rowOff>
    </xdr:from>
    <xdr:to>
      <xdr:col>41</xdr:col>
      <xdr:colOff>101600</xdr:colOff>
      <xdr:row>84</xdr:row>
      <xdr:rowOff>123190</xdr:rowOff>
    </xdr:to>
    <xdr:sp macro="" textlink="">
      <xdr:nvSpPr>
        <xdr:cNvPr id="346" name="フローチャート: 判断 345"/>
        <xdr:cNvSpPr/>
      </xdr:nvSpPr>
      <xdr:spPr>
        <a:xfrm>
          <a:off x="687324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7" name="フローチャート: 判断 346"/>
        <xdr:cNvSpPr/>
      </xdr:nvSpPr>
      <xdr:spPr>
        <a:xfrm>
          <a:off x="609854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8" name="テキスト ボックス 347"/>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9" name="テキスト ボックス 348"/>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0" name="テキスト ボックス 349"/>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1" name="テキスト ボックス 350"/>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2" name="テキスト ボックス 351"/>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353" name="楕円 352"/>
        <xdr:cNvSpPr/>
      </xdr:nvSpPr>
      <xdr:spPr>
        <a:xfrm>
          <a:off x="919226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35560</xdr:rowOff>
    </xdr:from>
    <xdr:ext cx="469900" cy="259080"/>
    <xdr:sp macro="" textlink="">
      <xdr:nvSpPr>
        <xdr:cNvPr id="354" name="【福祉施設】&#10;一人当たり面積該当値テキスト"/>
        <xdr:cNvSpPr txBox="1"/>
      </xdr:nvSpPr>
      <xdr:spPr>
        <a:xfrm>
          <a:off x="9258300" y="1428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123190</xdr:rowOff>
    </xdr:from>
    <xdr:to>
      <xdr:col>50</xdr:col>
      <xdr:colOff>165100</xdr:colOff>
      <xdr:row>86</xdr:row>
      <xdr:rowOff>53340</xdr:rowOff>
    </xdr:to>
    <xdr:sp macro="" textlink="">
      <xdr:nvSpPr>
        <xdr:cNvPr id="355" name="楕円 354"/>
        <xdr:cNvSpPr/>
      </xdr:nvSpPr>
      <xdr:spPr>
        <a:xfrm>
          <a:off x="8445500" y="1437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0</xdr:rowOff>
    </xdr:from>
    <xdr:to>
      <xdr:col>55</xdr:col>
      <xdr:colOff>0</xdr:colOff>
      <xdr:row>86</xdr:row>
      <xdr:rowOff>2540</xdr:rowOff>
    </xdr:to>
    <xdr:cxnSp macro="">
      <xdr:nvCxnSpPr>
        <xdr:cNvPr id="356" name="直線コネクタ 355"/>
        <xdr:cNvCxnSpPr/>
      </xdr:nvCxnSpPr>
      <xdr:spPr>
        <a:xfrm flipV="1">
          <a:off x="8496300" y="14417040"/>
          <a:ext cx="7239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125730</xdr:rowOff>
    </xdr:from>
    <xdr:to>
      <xdr:col>46</xdr:col>
      <xdr:colOff>38100</xdr:colOff>
      <xdr:row>86</xdr:row>
      <xdr:rowOff>55880</xdr:rowOff>
    </xdr:to>
    <xdr:sp macro="" textlink="">
      <xdr:nvSpPr>
        <xdr:cNvPr id="357" name="楕円 356"/>
        <xdr:cNvSpPr/>
      </xdr:nvSpPr>
      <xdr:spPr>
        <a:xfrm>
          <a:off x="7670800" y="1437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2540</xdr:rowOff>
    </xdr:from>
    <xdr:to>
      <xdr:col>50</xdr:col>
      <xdr:colOff>114300</xdr:colOff>
      <xdr:row>86</xdr:row>
      <xdr:rowOff>5080</xdr:rowOff>
    </xdr:to>
    <xdr:cxnSp macro="">
      <xdr:nvCxnSpPr>
        <xdr:cNvPr id="358" name="直線コネクタ 357"/>
        <xdr:cNvCxnSpPr/>
      </xdr:nvCxnSpPr>
      <xdr:spPr>
        <a:xfrm flipV="1">
          <a:off x="7713980" y="1441958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129540</xdr:rowOff>
    </xdr:from>
    <xdr:to>
      <xdr:col>41</xdr:col>
      <xdr:colOff>101600</xdr:colOff>
      <xdr:row>86</xdr:row>
      <xdr:rowOff>59690</xdr:rowOff>
    </xdr:to>
    <xdr:sp macro="" textlink="">
      <xdr:nvSpPr>
        <xdr:cNvPr id="359" name="楕円 358"/>
        <xdr:cNvSpPr/>
      </xdr:nvSpPr>
      <xdr:spPr>
        <a:xfrm>
          <a:off x="6873240" y="14378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5080</xdr:rowOff>
    </xdr:from>
    <xdr:to>
      <xdr:col>45</xdr:col>
      <xdr:colOff>177800</xdr:colOff>
      <xdr:row>86</xdr:row>
      <xdr:rowOff>8890</xdr:rowOff>
    </xdr:to>
    <xdr:cxnSp macro="">
      <xdr:nvCxnSpPr>
        <xdr:cNvPr id="360" name="直線コネクタ 359"/>
        <xdr:cNvCxnSpPr/>
      </xdr:nvCxnSpPr>
      <xdr:spPr>
        <a:xfrm flipV="1">
          <a:off x="6924040" y="14422120"/>
          <a:ext cx="7899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132080</xdr:rowOff>
    </xdr:from>
    <xdr:to>
      <xdr:col>36</xdr:col>
      <xdr:colOff>165100</xdr:colOff>
      <xdr:row>86</xdr:row>
      <xdr:rowOff>62230</xdr:rowOff>
    </xdr:to>
    <xdr:sp macro="" textlink="">
      <xdr:nvSpPr>
        <xdr:cNvPr id="361" name="楕円 360"/>
        <xdr:cNvSpPr/>
      </xdr:nvSpPr>
      <xdr:spPr>
        <a:xfrm>
          <a:off x="60985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8890</xdr:rowOff>
    </xdr:from>
    <xdr:to>
      <xdr:col>41</xdr:col>
      <xdr:colOff>50800</xdr:colOff>
      <xdr:row>86</xdr:row>
      <xdr:rowOff>11430</xdr:rowOff>
    </xdr:to>
    <xdr:cxnSp macro="">
      <xdr:nvCxnSpPr>
        <xdr:cNvPr id="362" name="直線コネクタ 361"/>
        <xdr:cNvCxnSpPr/>
      </xdr:nvCxnSpPr>
      <xdr:spPr>
        <a:xfrm flipV="1">
          <a:off x="6149340" y="1442593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144780</xdr:rowOff>
    </xdr:from>
    <xdr:ext cx="469900" cy="257810"/>
    <xdr:sp macro="" textlink="">
      <xdr:nvSpPr>
        <xdr:cNvPr id="363" name="n_1aveValue【福祉施設】&#10;一人当たり面積"/>
        <xdr:cNvSpPr txBox="1"/>
      </xdr:nvSpPr>
      <xdr:spPr>
        <a:xfrm>
          <a:off x="8271510" y="138912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160020</xdr:rowOff>
    </xdr:from>
    <xdr:ext cx="468630" cy="259080"/>
    <xdr:sp macro="" textlink="">
      <xdr:nvSpPr>
        <xdr:cNvPr id="364" name="n_2aveValue【福祉施設】&#10;一人当たり面積"/>
        <xdr:cNvSpPr txBox="1"/>
      </xdr:nvSpPr>
      <xdr:spPr>
        <a:xfrm>
          <a:off x="7509510" y="13906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139700</xdr:rowOff>
    </xdr:from>
    <xdr:ext cx="468630" cy="259080"/>
    <xdr:sp macro="" textlink="">
      <xdr:nvSpPr>
        <xdr:cNvPr id="365" name="n_3aveValue【福祉施設】&#10;一人当たり面積"/>
        <xdr:cNvSpPr txBox="1"/>
      </xdr:nvSpPr>
      <xdr:spPr>
        <a:xfrm>
          <a:off x="6711950" y="13886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142240</xdr:rowOff>
    </xdr:from>
    <xdr:ext cx="468630" cy="259080"/>
    <xdr:sp macro="" textlink="">
      <xdr:nvSpPr>
        <xdr:cNvPr id="366" name="n_4aveValue【福祉施設】&#10;一人当たり面積"/>
        <xdr:cNvSpPr txBox="1"/>
      </xdr:nvSpPr>
      <xdr:spPr>
        <a:xfrm>
          <a:off x="5937250" y="13888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44450</xdr:rowOff>
    </xdr:from>
    <xdr:ext cx="469900" cy="259080"/>
    <xdr:sp macro="" textlink="">
      <xdr:nvSpPr>
        <xdr:cNvPr id="367" name="n_1mainValue【福祉施設】&#10;一人当たり面積"/>
        <xdr:cNvSpPr txBox="1"/>
      </xdr:nvSpPr>
      <xdr:spPr>
        <a:xfrm>
          <a:off x="8271510" y="1446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46990</xdr:rowOff>
    </xdr:from>
    <xdr:ext cx="468630" cy="259080"/>
    <xdr:sp macro="" textlink="">
      <xdr:nvSpPr>
        <xdr:cNvPr id="368" name="n_2mainValue【福祉施設】&#10;一人当たり面積"/>
        <xdr:cNvSpPr txBox="1"/>
      </xdr:nvSpPr>
      <xdr:spPr>
        <a:xfrm>
          <a:off x="7509510" y="14464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50800</xdr:rowOff>
    </xdr:from>
    <xdr:ext cx="468630" cy="259080"/>
    <xdr:sp macro="" textlink="">
      <xdr:nvSpPr>
        <xdr:cNvPr id="369" name="n_3mainValue【福祉施設】&#10;一人当たり面積"/>
        <xdr:cNvSpPr txBox="1"/>
      </xdr:nvSpPr>
      <xdr:spPr>
        <a:xfrm>
          <a:off x="6711950" y="14467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53340</xdr:rowOff>
    </xdr:from>
    <xdr:ext cx="468630" cy="257810"/>
    <xdr:sp macro="" textlink="">
      <xdr:nvSpPr>
        <xdr:cNvPr id="370" name="n_4mainValue【福祉施設】&#10;一人当たり面積"/>
        <xdr:cNvSpPr txBox="1"/>
      </xdr:nvSpPr>
      <xdr:spPr>
        <a:xfrm>
          <a:off x="5937250" y="14470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95" name="テキスト ボックス 394"/>
        <xdr:cNvSpPr txBox="1"/>
      </xdr:nvSpPr>
      <xdr:spPr>
        <a:xfrm>
          <a:off x="1092200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97" name="テキスト ボックス 396"/>
        <xdr:cNvSpPr txBox="1"/>
      </xdr:nvSpPr>
      <xdr:spPr>
        <a:xfrm>
          <a:off x="1056132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xdr:cNvCxnSpPr/>
      </xdr:nvCxnSpPr>
      <xdr:spPr>
        <a:xfrm>
          <a:off x="10960100" y="70065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090" cy="259080"/>
    <xdr:sp macro="" textlink="">
      <xdr:nvSpPr>
        <xdr:cNvPr id="399" name="テキスト ボックス 398"/>
        <xdr:cNvSpPr txBox="1"/>
      </xdr:nvSpPr>
      <xdr:spPr>
        <a:xfrm>
          <a:off x="10561320" y="6868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xdr:cNvCxnSpPr/>
      </xdr:nvCxnSpPr>
      <xdr:spPr>
        <a:xfrm>
          <a:off x="10960100" y="65570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1" name="テキスト ボックス 400"/>
        <xdr:cNvSpPr txBox="1"/>
      </xdr:nvSpPr>
      <xdr:spPr>
        <a:xfrm>
          <a:off x="1060259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xdr:cNvCxnSpPr/>
      </xdr:nvCxnSpPr>
      <xdr:spPr>
        <a:xfrm>
          <a:off x="10960100" y="61112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3" name="テキスト ボックス 402"/>
        <xdr:cNvSpPr txBox="1"/>
      </xdr:nvSpPr>
      <xdr:spPr>
        <a:xfrm>
          <a:off x="1060259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xdr:cNvCxnSpPr/>
      </xdr:nvCxnSpPr>
      <xdr:spPr>
        <a:xfrm>
          <a:off x="10960100" y="56654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05" name="テキスト ボックス 404"/>
        <xdr:cNvSpPr txBox="1"/>
      </xdr:nvSpPr>
      <xdr:spPr>
        <a:xfrm>
          <a:off x="1060259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07" name="テキスト ボックス 406"/>
        <xdr:cNvSpPr txBox="1"/>
      </xdr:nvSpPr>
      <xdr:spPr>
        <a:xfrm>
          <a:off x="1060259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101600</xdr:rowOff>
    </xdr:from>
    <xdr:to>
      <xdr:col>85</xdr:col>
      <xdr:colOff>126365</xdr:colOff>
      <xdr:row>40</xdr:row>
      <xdr:rowOff>90170</xdr:rowOff>
    </xdr:to>
    <xdr:cxnSp macro="">
      <xdr:nvCxnSpPr>
        <xdr:cNvPr id="409" name="直線コネクタ 408"/>
        <xdr:cNvCxnSpPr/>
      </xdr:nvCxnSpPr>
      <xdr:spPr>
        <a:xfrm flipV="1">
          <a:off x="14375765" y="56337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93980</xdr:rowOff>
    </xdr:from>
    <xdr:ext cx="405130" cy="259080"/>
    <xdr:sp macro="" textlink="">
      <xdr:nvSpPr>
        <xdr:cNvPr id="410" name="【一般廃棄物処理施設】&#10;有形固定資産減価償却率最小値テキスト"/>
        <xdr:cNvSpPr txBox="1"/>
      </xdr:nvSpPr>
      <xdr:spPr>
        <a:xfrm>
          <a:off x="14414500" y="679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90170</xdr:rowOff>
    </xdr:from>
    <xdr:to>
      <xdr:col>86</xdr:col>
      <xdr:colOff>25400</xdr:colOff>
      <xdr:row>40</xdr:row>
      <xdr:rowOff>90170</xdr:rowOff>
    </xdr:to>
    <xdr:cxnSp macro="">
      <xdr:nvCxnSpPr>
        <xdr:cNvPr id="411" name="直線コネクタ 410"/>
        <xdr:cNvCxnSpPr/>
      </xdr:nvCxnSpPr>
      <xdr:spPr>
        <a:xfrm>
          <a:off x="14287500" y="6795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48260</xdr:rowOff>
    </xdr:from>
    <xdr:ext cx="405130" cy="259080"/>
    <xdr:sp macro="" textlink="">
      <xdr:nvSpPr>
        <xdr:cNvPr id="412" name="【一般廃棄物処理施設】&#10;有形固定資産減価償却率最大値テキスト"/>
        <xdr:cNvSpPr txBox="1"/>
      </xdr:nvSpPr>
      <xdr:spPr>
        <a:xfrm>
          <a:off x="14414500" y="5412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101600</xdr:rowOff>
    </xdr:from>
    <xdr:to>
      <xdr:col>86</xdr:col>
      <xdr:colOff>25400</xdr:colOff>
      <xdr:row>33</xdr:row>
      <xdr:rowOff>101600</xdr:rowOff>
    </xdr:to>
    <xdr:cxnSp macro="">
      <xdr:nvCxnSpPr>
        <xdr:cNvPr id="413" name="直線コネクタ 412"/>
        <xdr:cNvCxnSpPr/>
      </xdr:nvCxnSpPr>
      <xdr:spPr>
        <a:xfrm>
          <a:off x="14287500" y="56337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34290</xdr:rowOff>
    </xdr:from>
    <xdr:ext cx="405130" cy="259080"/>
    <xdr:sp macro="" textlink="">
      <xdr:nvSpPr>
        <xdr:cNvPr id="414" name="【一般廃棄物処理施設】&#10;有形固定資産減価償却率平均値テキスト"/>
        <xdr:cNvSpPr txBox="1"/>
      </xdr:nvSpPr>
      <xdr:spPr>
        <a:xfrm>
          <a:off x="14414500" y="6069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11430</xdr:rowOff>
    </xdr:from>
    <xdr:to>
      <xdr:col>85</xdr:col>
      <xdr:colOff>177800</xdr:colOff>
      <xdr:row>37</xdr:row>
      <xdr:rowOff>113030</xdr:rowOff>
    </xdr:to>
    <xdr:sp macro="" textlink="">
      <xdr:nvSpPr>
        <xdr:cNvPr id="415" name="フローチャート: 判断 414"/>
        <xdr:cNvSpPr/>
      </xdr:nvSpPr>
      <xdr:spPr>
        <a:xfrm>
          <a:off x="14325600" y="62141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146685</xdr:rowOff>
    </xdr:from>
    <xdr:to>
      <xdr:col>81</xdr:col>
      <xdr:colOff>101600</xdr:colOff>
      <xdr:row>37</xdr:row>
      <xdr:rowOff>76835</xdr:rowOff>
    </xdr:to>
    <xdr:sp macro="" textlink="">
      <xdr:nvSpPr>
        <xdr:cNvPr id="416" name="フローチャート: 判断 415"/>
        <xdr:cNvSpPr/>
      </xdr:nvSpPr>
      <xdr:spPr>
        <a:xfrm>
          <a:off x="13578840" y="618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169545</xdr:rowOff>
    </xdr:from>
    <xdr:to>
      <xdr:col>76</xdr:col>
      <xdr:colOff>165100</xdr:colOff>
      <xdr:row>37</xdr:row>
      <xdr:rowOff>99695</xdr:rowOff>
    </xdr:to>
    <xdr:sp macro="" textlink="">
      <xdr:nvSpPr>
        <xdr:cNvPr id="417" name="フローチャート: 判断 416"/>
        <xdr:cNvSpPr/>
      </xdr:nvSpPr>
      <xdr:spPr>
        <a:xfrm>
          <a:off x="12804140" y="6204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18" name="フローチャート: 判断 417"/>
        <xdr:cNvSpPr/>
      </xdr:nvSpPr>
      <xdr:spPr>
        <a:xfrm>
          <a:off x="1202944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78105</xdr:rowOff>
    </xdr:from>
    <xdr:to>
      <xdr:col>67</xdr:col>
      <xdr:colOff>101600</xdr:colOff>
      <xdr:row>38</xdr:row>
      <xdr:rowOff>8255</xdr:rowOff>
    </xdr:to>
    <xdr:sp macro="" textlink="">
      <xdr:nvSpPr>
        <xdr:cNvPr id="419" name="フローチャート: 判断 418"/>
        <xdr:cNvSpPr/>
      </xdr:nvSpPr>
      <xdr:spPr>
        <a:xfrm>
          <a:off x="11231880" y="6280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0" name="テキスト ボックス 419"/>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1" name="テキスト ボックス 420"/>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2" name="テキスト ボックス 421"/>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3" name="テキスト ボックス 422"/>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4" name="テキスト ボックス 423"/>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41275</xdr:rowOff>
    </xdr:from>
    <xdr:to>
      <xdr:col>85</xdr:col>
      <xdr:colOff>177800</xdr:colOff>
      <xdr:row>37</xdr:row>
      <xdr:rowOff>143510</xdr:rowOff>
    </xdr:to>
    <xdr:sp macro="" textlink="">
      <xdr:nvSpPr>
        <xdr:cNvPr id="425" name="楕円 424"/>
        <xdr:cNvSpPr/>
      </xdr:nvSpPr>
      <xdr:spPr>
        <a:xfrm>
          <a:off x="14325600" y="6243955"/>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19685</xdr:rowOff>
    </xdr:from>
    <xdr:ext cx="405130" cy="257810"/>
    <xdr:sp macro="" textlink="">
      <xdr:nvSpPr>
        <xdr:cNvPr id="426" name="【一般廃棄物処理施設】&#10;有形固定資産減価償却率該当値テキスト"/>
        <xdr:cNvSpPr txBox="1"/>
      </xdr:nvSpPr>
      <xdr:spPr>
        <a:xfrm>
          <a:off x="14414500" y="62223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158115</xdr:rowOff>
    </xdr:from>
    <xdr:to>
      <xdr:col>81</xdr:col>
      <xdr:colOff>101600</xdr:colOff>
      <xdr:row>37</xdr:row>
      <xdr:rowOff>88265</xdr:rowOff>
    </xdr:to>
    <xdr:sp macro="" textlink="">
      <xdr:nvSpPr>
        <xdr:cNvPr id="427" name="楕円 426"/>
        <xdr:cNvSpPr/>
      </xdr:nvSpPr>
      <xdr:spPr>
        <a:xfrm>
          <a:off x="13578840" y="6193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37465</xdr:rowOff>
    </xdr:from>
    <xdr:to>
      <xdr:col>85</xdr:col>
      <xdr:colOff>127000</xdr:colOff>
      <xdr:row>37</xdr:row>
      <xdr:rowOff>92075</xdr:rowOff>
    </xdr:to>
    <xdr:cxnSp macro="">
      <xdr:nvCxnSpPr>
        <xdr:cNvPr id="428" name="直線コネクタ 427"/>
        <xdr:cNvCxnSpPr/>
      </xdr:nvCxnSpPr>
      <xdr:spPr>
        <a:xfrm>
          <a:off x="13629640" y="6240145"/>
          <a:ext cx="7467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29" name="楕円 428"/>
        <xdr:cNvSpPr/>
      </xdr:nvSpPr>
      <xdr:spPr>
        <a:xfrm>
          <a:off x="128041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37465</xdr:rowOff>
    </xdr:to>
    <xdr:cxnSp macro="">
      <xdr:nvCxnSpPr>
        <xdr:cNvPr id="430" name="直線コネクタ 429"/>
        <xdr:cNvCxnSpPr/>
      </xdr:nvCxnSpPr>
      <xdr:spPr>
        <a:xfrm>
          <a:off x="12854940" y="6191250"/>
          <a:ext cx="7747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114300</xdr:rowOff>
    </xdr:from>
    <xdr:to>
      <xdr:col>72</xdr:col>
      <xdr:colOff>38100</xdr:colOff>
      <xdr:row>41</xdr:row>
      <xdr:rowOff>44450</xdr:rowOff>
    </xdr:to>
    <xdr:sp macro="" textlink="">
      <xdr:nvSpPr>
        <xdr:cNvPr id="431" name="楕円 430"/>
        <xdr:cNvSpPr/>
      </xdr:nvSpPr>
      <xdr:spPr>
        <a:xfrm>
          <a:off x="12029440" y="6819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40</xdr:row>
      <xdr:rowOff>165100</xdr:rowOff>
    </xdr:to>
    <xdr:cxnSp macro="">
      <xdr:nvCxnSpPr>
        <xdr:cNvPr id="432" name="直線コネクタ 431"/>
        <xdr:cNvCxnSpPr/>
      </xdr:nvCxnSpPr>
      <xdr:spPr>
        <a:xfrm flipV="1">
          <a:off x="12072620" y="6191250"/>
          <a:ext cx="782320" cy="679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114300</xdr:rowOff>
    </xdr:from>
    <xdr:to>
      <xdr:col>67</xdr:col>
      <xdr:colOff>101600</xdr:colOff>
      <xdr:row>41</xdr:row>
      <xdr:rowOff>44450</xdr:rowOff>
    </xdr:to>
    <xdr:sp macro="" textlink="">
      <xdr:nvSpPr>
        <xdr:cNvPr id="433" name="楕円 432"/>
        <xdr:cNvSpPr/>
      </xdr:nvSpPr>
      <xdr:spPr>
        <a:xfrm>
          <a:off x="11231880" y="681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165100</xdr:rowOff>
    </xdr:from>
    <xdr:to>
      <xdr:col>71</xdr:col>
      <xdr:colOff>177800</xdr:colOff>
      <xdr:row>40</xdr:row>
      <xdr:rowOff>165100</xdr:rowOff>
    </xdr:to>
    <xdr:cxnSp macro="">
      <xdr:nvCxnSpPr>
        <xdr:cNvPr id="434" name="直線コネクタ 433"/>
        <xdr:cNvCxnSpPr/>
      </xdr:nvCxnSpPr>
      <xdr:spPr>
        <a:xfrm>
          <a:off x="11282680" y="68707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93345</xdr:rowOff>
    </xdr:from>
    <xdr:ext cx="405130" cy="259080"/>
    <xdr:sp macro="" textlink="">
      <xdr:nvSpPr>
        <xdr:cNvPr id="435" name="n_1aveValue【一般廃棄物処理施設】&#10;有形固定資産減価償却率"/>
        <xdr:cNvSpPr txBox="1"/>
      </xdr:nvSpPr>
      <xdr:spPr>
        <a:xfrm>
          <a:off x="13437235" y="5960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90805</xdr:rowOff>
    </xdr:from>
    <xdr:ext cx="403860" cy="258445"/>
    <xdr:sp macro="" textlink="">
      <xdr:nvSpPr>
        <xdr:cNvPr id="436" name="n_2aveValue【一般廃棄物処理施設】&#10;有形固定資産減価償却率"/>
        <xdr:cNvSpPr txBox="1"/>
      </xdr:nvSpPr>
      <xdr:spPr>
        <a:xfrm>
          <a:off x="12675235" y="62934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132080</xdr:rowOff>
    </xdr:from>
    <xdr:ext cx="403860" cy="257810"/>
    <xdr:sp macro="" textlink="">
      <xdr:nvSpPr>
        <xdr:cNvPr id="437" name="n_3aveValue【一般廃棄物処理施設】&#10;有形固定資産減価償却率"/>
        <xdr:cNvSpPr txBox="1"/>
      </xdr:nvSpPr>
      <xdr:spPr>
        <a:xfrm>
          <a:off x="11900535" y="5999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24765</xdr:rowOff>
    </xdr:from>
    <xdr:ext cx="403860" cy="259080"/>
    <xdr:sp macro="" textlink="">
      <xdr:nvSpPr>
        <xdr:cNvPr id="438" name="n_4aveValue【一般廃棄物処理施設】&#10;有形固定資産減価償却率"/>
        <xdr:cNvSpPr txBox="1"/>
      </xdr:nvSpPr>
      <xdr:spPr>
        <a:xfrm>
          <a:off x="11102975" y="6059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79375</xdr:rowOff>
    </xdr:from>
    <xdr:ext cx="405130" cy="258445"/>
    <xdr:sp macro="" textlink="">
      <xdr:nvSpPr>
        <xdr:cNvPr id="439" name="n_1mainValue【一般廃棄物処理施設】&#10;有形固定資産減価償却率"/>
        <xdr:cNvSpPr txBox="1"/>
      </xdr:nvSpPr>
      <xdr:spPr>
        <a:xfrm>
          <a:off x="13437235" y="6282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52070</xdr:rowOff>
    </xdr:from>
    <xdr:ext cx="403860" cy="257810"/>
    <xdr:sp macro="" textlink="">
      <xdr:nvSpPr>
        <xdr:cNvPr id="440" name="n_2mainValue【一般廃棄物処理施設】&#10;有形固定資産減価償却率"/>
        <xdr:cNvSpPr txBox="1"/>
      </xdr:nvSpPr>
      <xdr:spPr>
        <a:xfrm>
          <a:off x="12675235" y="5919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35560</xdr:rowOff>
    </xdr:from>
    <xdr:ext cx="403860" cy="259080"/>
    <xdr:sp macro="" textlink="">
      <xdr:nvSpPr>
        <xdr:cNvPr id="441" name="n_3mainValue【一般廃棄物処理施設】&#10;有形固定資産減価償却率"/>
        <xdr:cNvSpPr txBox="1"/>
      </xdr:nvSpPr>
      <xdr:spPr>
        <a:xfrm>
          <a:off x="11900535" y="6908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35560</xdr:rowOff>
    </xdr:from>
    <xdr:ext cx="403860" cy="259080"/>
    <xdr:sp macro="" textlink="">
      <xdr:nvSpPr>
        <xdr:cNvPr id="442" name="n_4mainValue【一般廃棄物処理施設】&#10;有形固定資産減価償却率"/>
        <xdr:cNvSpPr txBox="1"/>
      </xdr:nvSpPr>
      <xdr:spPr>
        <a:xfrm>
          <a:off x="11102975" y="6908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1" name="テキスト ボックス 450"/>
        <xdr:cNvSpPr txBox="1"/>
      </xdr:nvSpPr>
      <xdr:spPr>
        <a:xfrm>
          <a:off x="16078200" y="50292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xdr:cNvCxnSpPr/>
      </xdr:nvCxnSpPr>
      <xdr:spPr>
        <a:xfrm>
          <a:off x="1609344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454" name="テキスト ボックス 453"/>
        <xdr:cNvSpPr txBox="1"/>
      </xdr:nvSpPr>
      <xdr:spPr>
        <a:xfrm>
          <a:off x="15890240" y="68681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xdr:cNvCxnSpPr/>
      </xdr:nvCxnSpPr>
      <xdr:spPr>
        <a:xfrm>
          <a:off x="1609344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456" name="テキスト ボックス 455"/>
        <xdr:cNvSpPr txBox="1"/>
      </xdr:nvSpPr>
      <xdr:spPr>
        <a:xfrm>
          <a:off x="15589250" y="64185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xdr:cNvCxnSpPr/>
      </xdr:nvCxnSpPr>
      <xdr:spPr>
        <a:xfrm>
          <a:off x="1609344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458" name="テキスト ボックス 457"/>
        <xdr:cNvSpPr txBox="1"/>
      </xdr:nvSpPr>
      <xdr:spPr>
        <a:xfrm>
          <a:off x="15589250" y="5972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xdr:cNvCxnSpPr/>
      </xdr:nvCxnSpPr>
      <xdr:spPr>
        <a:xfrm>
          <a:off x="1609344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460" name="テキスト ボックス 459"/>
        <xdr:cNvSpPr txBox="1"/>
      </xdr:nvSpPr>
      <xdr:spPr>
        <a:xfrm>
          <a:off x="15589250" y="55270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62" name="テキスト ボックス 461"/>
        <xdr:cNvSpPr txBox="1"/>
      </xdr:nvSpPr>
      <xdr:spPr>
        <a:xfrm>
          <a:off x="15589250" y="5077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52705</xdr:rowOff>
    </xdr:from>
    <xdr:to>
      <xdr:col>116</xdr:col>
      <xdr:colOff>62865</xdr:colOff>
      <xdr:row>41</xdr:row>
      <xdr:rowOff>106680</xdr:rowOff>
    </xdr:to>
    <xdr:cxnSp macro="">
      <xdr:nvCxnSpPr>
        <xdr:cNvPr id="464" name="直線コネクタ 463"/>
        <xdr:cNvCxnSpPr/>
      </xdr:nvCxnSpPr>
      <xdr:spPr>
        <a:xfrm flipV="1">
          <a:off x="19509105" y="5584825"/>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110490</xdr:rowOff>
    </xdr:from>
    <xdr:ext cx="534670" cy="257810"/>
    <xdr:sp macro="" textlink="">
      <xdr:nvSpPr>
        <xdr:cNvPr id="465" name="【一般廃棄物処理施設】&#10;一人当たり有形固定資産（償却資産）額最小値テキスト"/>
        <xdr:cNvSpPr txBox="1"/>
      </xdr:nvSpPr>
      <xdr:spPr>
        <a:xfrm>
          <a:off x="19547840" y="6983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66" name="直線コネクタ 465"/>
        <xdr:cNvCxnSpPr/>
      </xdr:nvCxnSpPr>
      <xdr:spPr>
        <a:xfrm>
          <a:off x="19443700" y="697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170815</xdr:rowOff>
    </xdr:from>
    <xdr:ext cx="598805" cy="258445"/>
    <xdr:sp macro="" textlink="">
      <xdr:nvSpPr>
        <xdr:cNvPr id="467" name="【一般廃棄物処理施設】&#10;一人当たり有形固定資産（償却資産）額最大値テキスト"/>
        <xdr:cNvSpPr txBox="1"/>
      </xdr:nvSpPr>
      <xdr:spPr>
        <a:xfrm>
          <a:off x="19547840" y="5367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635,165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52705</xdr:rowOff>
    </xdr:from>
    <xdr:to>
      <xdr:col>116</xdr:col>
      <xdr:colOff>152400</xdr:colOff>
      <xdr:row>33</xdr:row>
      <xdr:rowOff>52705</xdr:rowOff>
    </xdr:to>
    <xdr:cxnSp macro="">
      <xdr:nvCxnSpPr>
        <xdr:cNvPr id="468" name="直線コネクタ 467"/>
        <xdr:cNvCxnSpPr/>
      </xdr:nvCxnSpPr>
      <xdr:spPr>
        <a:xfrm>
          <a:off x="19443700" y="55848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17780</xdr:rowOff>
    </xdr:from>
    <xdr:ext cx="598805" cy="257810"/>
    <xdr:sp macro="" textlink="">
      <xdr:nvSpPr>
        <xdr:cNvPr id="469" name="【一般廃棄物処理施設】&#10;一人当たり有形固定資産（償却資産）額平均値テキスト"/>
        <xdr:cNvSpPr txBox="1"/>
      </xdr:nvSpPr>
      <xdr:spPr>
        <a:xfrm>
          <a:off x="19547840" y="63881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188,512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166370</xdr:rowOff>
    </xdr:from>
    <xdr:to>
      <xdr:col>116</xdr:col>
      <xdr:colOff>114300</xdr:colOff>
      <xdr:row>39</xdr:row>
      <xdr:rowOff>95885</xdr:rowOff>
    </xdr:to>
    <xdr:sp macro="" textlink="">
      <xdr:nvSpPr>
        <xdr:cNvPr id="470" name="フローチャート: 判断 469"/>
        <xdr:cNvSpPr/>
      </xdr:nvSpPr>
      <xdr:spPr>
        <a:xfrm>
          <a:off x="19458940" y="65366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19685</xdr:rowOff>
    </xdr:from>
    <xdr:to>
      <xdr:col>112</xdr:col>
      <xdr:colOff>38100</xdr:colOff>
      <xdr:row>39</xdr:row>
      <xdr:rowOff>121285</xdr:rowOff>
    </xdr:to>
    <xdr:sp macro="" textlink="">
      <xdr:nvSpPr>
        <xdr:cNvPr id="471" name="フローチャート: 判断 470"/>
        <xdr:cNvSpPr/>
      </xdr:nvSpPr>
      <xdr:spPr>
        <a:xfrm>
          <a:off x="18735040" y="6557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57150</xdr:rowOff>
    </xdr:from>
    <xdr:to>
      <xdr:col>107</xdr:col>
      <xdr:colOff>101600</xdr:colOff>
      <xdr:row>39</xdr:row>
      <xdr:rowOff>158750</xdr:rowOff>
    </xdr:to>
    <xdr:sp macro="" textlink="">
      <xdr:nvSpPr>
        <xdr:cNvPr id="472" name="フローチャート: 判断 471"/>
        <xdr:cNvSpPr/>
      </xdr:nvSpPr>
      <xdr:spPr>
        <a:xfrm>
          <a:off x="1793748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109220</xdr:rowOff>
    </xdr:from>
    <xdr:to>
      <xdr:col>102</xdr:col>
      <xdr:colOff>165100</xdr:colOff>
      <xdr:row>40</xdr:row>
      <xdr:rowOff>38735</xdr:rowOff>
    </xdr:to>
    <xdr:sp macro="" textlink="">
      <xdr:nvSpPr>
        <xdr:cNvPr id="473" name="フローチャート: 判断 472"/>
        <xdr:cNvSpPr/>
      </xdr:nvSpPr>
      <xdr:spPr>
        <a:xfrm>
          <a:off x="17162780" y="66471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114300</xdr:rowOff>
    </xdr:from>
    <xdr:to>
      <xdr:col>98</xdr:col>
      <xdr:colOff>38100</xdr:colOff>
      <xdr:row>40</xdr:row>
      <xdr:rowOff>44450</xdr:rowOff>
    </xdr:to>
    <xdr:sp macro="" textlink="">
      <xdr:nvSpPr>
        <xdr:cNvPr id="474" name="フローチャート: 判断 473"/>
        <xdr:cNvSpPr/>
      </xdr:nvSpPr>
      <xdr:spPr>
        <a:xfrm>
          <a:off x="16388080" y="6652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5" name="テキスト ボックス 474"/>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6" name="テキスト ボックス 475"/>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7" name="テキスト ボックス 476"/>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78" name="テキスト ボックス 477"/>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79" name="テキスト ボックス 478"/>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169545</xdr:rowOff>
    </xdr:from>
    <xdr:to>
      <xdr:col>116</xdr:col>
      <xdr:colOff>114300</xdr:colOff>
      <xdr:row>39</xdr:row>
      <xdr:rowOff>99695</xdr:rowOff>
    </xdr:to>
    <xdr:sp macro="" textlink="">
      <xdr:nvSpPr>
        <xdr:cNvPr id="480" name="楕円 479"/>
        <xdr:cNvSpPr/>
      </xdr:nvSpPr>
      <xdr:spPr>
        <a:xfrm>
          <a:off x="19458940" y="653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147955</xdr:rowOff>
    </xdr:from>
    <xdr:ext cx="598805" cy="258445"/>
    <xdr:sp macro="" textlink="">
      <xdr:nvSpPr>
        <xdr:cNvPr id="481" name="【一般廃棄物処理施設】&#10;一人当たり有形固定資産（償却資産）額該当値テキスト"/>
        <xdr:cNvSpPr txBox="1"/>
      </xdr:nvSpPr>
      <xdr:spPr>
        <a:xfrm>
          <a:off x="19547840" y="6518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1905</xdr:rowOff>
    </xdr:from>
    <xdr:to>
      <xdr:col>112</xdr:col>
      <xdr:colOff>38100</xdr:colOff>
      <xdr:row>39</xdr:row>
      <xdr:rowOff>103505</xdr:rowOff>
    </xdr:to>
    <xdr:sp macro="" textlink="">
      <xdr:nvSpPr>
        <xdr:cNvPr id="482" name="楕円 481"/>
        <xdr:cNvSpPr/>
      </xdr:nvSpPr>
      <xdr:spPr>
        <a:xfrm>
          <a:off x="18735040" y="6539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48895</xdr:rowOff>
    </xdr:from>
    <xdr:to>
      <xdr:col>116</xdr:col>
      <xdr:colOff>63500</xdr:colOff>
      <xdr:row>39</xdr:row>
      <xdr:rowOff>52705</xdr:rowOff>
    </xdr:to>
    <xdr:cxnSp macro="">
      <xdr:nvCxnSpPr>
        <xdr:cNvPr id="483" name="直線コネクタ 482"/>
        <xdr:cNvCxnSpPr/>
      </xdr:nvCxnSpPr>
      <xdr:spPr>
        <a:xfrm flipV="1">
          <a:off x="18778220" y="6586855"/>
          <a:ext cx="7315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84" name="楕円 483"/>
        <xdr:cNvSpPr/>
      </xdr:nvSpPr>
      <xdr:spPr>
        <a:xfrm>
          <a:off x="179374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52705</xdr:rowOff>
    </xdr:to>
    <xdr:cxnSp macro="">
      <xdr:nvCxnSpPr>
        <xdr:cNvPr id="485" name="直線コネクタ 484"/>
        <xdr:cNvCxnSpPr/>
      </xdr:nvCxnSpPr>
      <xdr:spPr>
        <a:xfrm>
          <a:off x="17988280" y="6557010"/>
          <a:ext cx="78994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157480</xdr:rowOff>
    </xdr:from>
    <xdr:to>
      <xdr:col>102</xdr:col>
      <xdr:colOff>165100</xdr:colOff>
      <xdr:row>40</xdr:row>
      <xdr:rowOff>87630</xdr:rowOff>
    </xdr:to>
    <xdr:sp macro="" textlink="">
      <xdr:nvSpPr>
        <xdr:cNvPr id="486" name="楕円 485"/>
        <xdr:cNvSpPr/>
      </xdr:nvSpPr>
      <xdr:spPr>
        <a:xfrm>
          <a:off x="17162780" y="6695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40</xdr:row>
      <xdr:rowOff>36830</xdr:rowOff>
    </xdr:to>
    <xdr:cxnSp macro="">
      <xdr:nvCxnSpPr>
        <xdr:cNvPr id="487" name="直線コネクタ 486"/>
        <xdr:cNvCxnSpPr/>
      </xdr:nvCxnSpPr>
      <xdr:spPr>
        <a:xfrm flipV="1">
          <a:off x="17213580" y="6557010"/>
          <a:ext cx="7747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125095</xdr:rowOff>
    </xdr:from>
    <xdr:to>
      <xdr:col>98</xdr:col>
      <xdr:colOff>38100</xdr:colOff>
      <xdr:row>40</xdr:row>
      <xdr:rowOff>55245</xdr:rowOff>
    </xdr:to>
    <xdr:sp macro="" textlink="">
      <xdr:nvSpPr>
        <xdr:cNvPr id="488" name="楕円 487"/>
        <xdr:cNvSpPr/>
      </xdr:nvSpPr>
      <xdr:spPr>
        <a:xfrm>
          <a:off x="16388080" y="6663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4445</xdr:rowOff>
    </xdr:from>
    <xdr:to>
      <xdr:col>102</xdr:col>
      <xdr:colOff>114300</xdr:colOff>
      <xdr:row>40</xdr:row>
      <xdr:rowOff>36830</xdr:rowOff>
    </xdr:to>
    <xdr:cxnSp macro="">
      <xdr:nvCxnSpPr>
        <xdr:cNvPr id="489" name="直線コネクタ 488"/>
        <xdr:cNvCxnSpPr/>
      </xdr:nvCxnSpPr>
      <xdr:spPr>
        <a:xfrm>
          <a:off x="16431260" y="671004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112395</xdr:rowOff>
    </xdr:from>
    <xdr:ext cx="597535" cy="257810"/>
    <xdr:sp macro="" textlink="">
      <xdr:nvSpPr>
        <xdr:cNvPr id="490" name="n_1aveValue【一般廃棄物処理施設】&#10;一人当たり有形固定資産（償却資産）額"/>
        <xdr:cNvSpPr txBox="1"/>
      </xdr:nvSpPr>
      <xdr:spPr>
        <a:xfrm>
          <a:off x="18496280" y="66503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177,519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150495</xdr:rowOff>
    </xdr:from>
    <xdr:ext cx="597535" cy="259080"/>
    <xdr:sp macro="" textlink="">
      <xdr:nvSpPr>
        <xdr:cNvPr id="491" name="n_2aveValue【一般廃棄物処理施設】&#10;一人当たり有形固定資産（償却資産）額"/>
        <xdr:cNvSpPr txBox="1"/>
      </xdr:nvSpPr>
      <xdr:spPr>
        <a:xfrm>
          <a:off x="17734280" y="6688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55245</xdr:rowOff>
    </xdr:from>
    <xdr:ext cx="597535" cy="257810"/>
    <xdr:sp macro="" textlink="">
      <xdr:nvSpPr>
        <xdr:cNvPr id="492" name="n_3aveValue【一般廃棄物処理施設】&#10;一人当たり有形固定資産（償却資産）額"/>
        <xdr:cNvSpPr txBox="1"/>
      </xdr:nvSpPr>
      <xdr:spPr>
        <a:xfrm>
          <a:off x="16936720" y="64255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60960</xdr:rowOff>
    </xdr:from>
    <xdr:ext cx="597535" cy="259080"/>
    <xdr:sp macro="" textlink="">
      <xdr:nvSpPr>
        <xdr:cNvPr id="493" name="n_4aveValue【一般廃棄物処理施設】&#10;一人当たり有形固定資産（償却資産）額"/>
        <xdr:cNvSpPr txBox="1"/>
      </xdr:nvSpPr>
      <xdr:spPr>
        <a:xfrm>
          <a:off x="16162020" y="6431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120650</xdr:rowOff>
    </xdr:from>
    <xdr:ext cx="597535" cy="257810"/>
    <xdr:sp macro="" textlink="">
      <xdr:nvSpPr>
        <xdr:cNvPr id="494" name="n_1mainValue【一般廃棄物処理施設】&#10;一人当たり有形固定資産（償却資産）額"/>
        <xdr:cNvSpPr txBox="1"/>
      </xdr:nvSpPr>
      <xdr:spPr>
        <a:xfrm>
          <a:off x="18496280" y="63233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185,152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86360</xdr:rowOff>
    </xdr:from>
    <xdr:ext cx="597535" cy="257810"/>
    <xdr:sp macro="" textlink="">
      <xdr:nvSpPr>
        <xdr:cNvPr id="495" name="n_2mainValue【一般廃棄物処理施設】&#10;一人当たり有形固定資産（償却資産）額"/>
        <xdr:cNvSpPr txBox="1"/>
      </xdr:nvSpPr>
      <xdr:spPr>
        <a:xfrm>
          <a:off x="17734280" y="6289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200,064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40</xdr:row>
      <xdr:rowOff>78740</xdr:rowOff>
    </xdr:from>
    <xdr:ext cx="597535" cy="259080"/>
    <xdr:sp macro="" textlink="">
      <xdr:nvSpPr>
        <xdr:cNvPr id="496" name="n_3mainValue【一般廃棄物処理施設】&#10;一人当たり有形固定資産（償却資産）額"/>
        <xdr:cNvSpPr txBox="1"/>
      </xdr:nvSpPr>
      <xdr:spPr>
        <a:xfrm>
          <a:off x="16936720" y="6784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117,274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40</xdr:row>
      <xdr:rowOff>46355</xdr:rowOff>
    </xdr:from>
    <xdr:ext cx="597535" cy="259080"/>
    <xdr:sp macro="" textlink="">
      <xdr:nvSpPr>
        <xdr:cNvPr id="497" name="n_4mainValue【一般廃棄物処理施設】&#10;一人当たり有形固定資産（償却資産）額"/>
        <xdr:cNvSpPr txBox="1"/>
      </xdr:nvSpPr>
      <xdr:spPr>
        <a:xfrm>
          <a:off x="16162020" y="6751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06" name="テキスト ボックス 505"/>
        <xdr:cNvSpPr txBox="1"/>
      </xdr:nvSpPr>
      <xdr:spPr>
        <a:xfrm>
          <a:off x="1092200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08" name="テキスト ボックス 507"/>
        <xdr:cNvSpPr txBox="1"/>
      </xdr:nvSpPr>
      <xdr:spPr>
        <a:xfrm>
          <a:off x="1056132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9" name="直線コネクタ 508"/>
        <xdr:cNvCxnSpPr/>
      </xdr:nvCxnSpPr>
      <xdr:spPr>
        <a:xfrm>
          <a:off x="10960100" y="10728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6090" cy="257810"/>
    <xdr:sp macro="" textlink="">
      <xdr:nvSpPr>
        <xdr:cNvPr id="510" name="テキスト ボックス 509"/>
        <xdr:cNvSpPr txBox="1"/>
      </xdr:nvSpPr>
      <xdr:spPr>
        <a:xfrm>
          <a:off x="10561320" y="1059053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1" name="直線コネクタ 510"/>
        <xdr:cNvCxnSpPr/>
      </xdr:nvCxnSpPr>
      <xdr:spPr>
        <a:xfrm>
          <a:off x="10960100" y="102831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512" name="テキスト ボックス 511"/>
        <xdr:cNvSpPr txBox="1"/>
      </xdr:nvSpPr>
      <xdr:spPr>
        <a:xfrm>
          <a:off x="1060259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3" name="直線コネクタ 512"/>
        <xdr:cNvCxnSpPr/>
      </xdr:nvCxnSpPr>
      <xdr:spPr>
        <a:xfrm>
          <a:off x="10960100" y="98374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514" name="テキスト ボックス 513"/>
        <xdr:cNvSpPr txBox="1"/>
      </xdr:nvSpPr>
      <xdr:spPr>
        <a:xfrm>
          <a:off x="10602595" y="96989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5" name="直線コネクタ 514"/>
        <xdr:cNvCxnSpPr/>
      </xdr:nvCxnSpPr>
      <xdr:spPr>
        <a:xfrm>
          <a:off x="10960100" y="93878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516" name="テキスト ボックス 515"/>
        <xdr:cNvSpPr txBox="1"/>
      </xdr:nvSpPr>
      <xdr:spPr>
        <a:xfrm>
          <a:off x="10602595" y="92494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18" name="テキスト ボックス 517"/>
        <xdr:cNvSpPr txBox="1"/>
      </xdr:nvSpPr>
      <xdr:spPr>
        <a:xfrm>
          <a:off x="10602595" y="88036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91440</xdr:rowOff>
    </xdr:from>
    <xdr:to>
      <xdr:col>85</xdr:col>
      <xdr:colOff>126365</xdr:colOff>
      <xdr:row>63</xdr:row>
      <xdr:rowOff>155575</xdr:rowOff>
    </xdr:to>
    <xdr:cxnSp macro="">
      <xdr:nvCxnSpPr>
        <xdr:cNvPr id="520" name="直線コネクタ 519"/>
        <xdr:cNvCxnSpPr/>
      </xdr:nvCxnSpPr>
      <xdr:spPr>
        <a:xfrm flipV="1">
          <a:off x="14375765" y="947928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159385</xdr:rowOff>
    </xdr:from>
    <xdr:ext cx="405130" cy="258445"/>
    <xdr:sp macro="" textlink="">
      <xdr:nvSpPr>
        <xdr:cNvPr id="521" name="【保健センター・保健所】&#10;有形固定資産減価償却率最小値テキスト"/>
        <xdr:cNvSpPr txBox="1"/>
      </xdr:nvSpPr>
      <xdr:spPr>
        <a:xfrm>
          <a:off x="14414500" y="1072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155575</xdr:rowOff>
    </xdr:from>
    <xdr:to>
      <xdr:col>86</xdr:col>
      <xdr:colOff>25400</xdr:colOff>
      <xdr:row>63</xdr:row>
      <xdr:rowOff>155575</xdr:rowOff>
    </xdr:to>
    <xdr:cxnSp macro="">
      <xdr:nvCxnSpPr>
        <xdr:cNvPr id="522" name="直線コネクタ 521"/>
        <xdr:cNvCxnSpPr/>
      </xdr:nvCxnSpPr>
      <xdr:spPr>
        <a:xfrm>
          <a:off x="14287500" y="107168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38100</xdr:rowOff>
    </xdr:from>
    <xdr:ext cx="405130" cy="259080"/>
    <xdr:sp macro="" textlink="">
      <xdr:nvSpPr>
        <xdr:cNvPr id="523" name="【保健センター・保健所】&#10;有形固定資産減価償却率最大値テキスト"/>
        <xdr:cNvSpPr txBox="1"/>
      </xdr:nvSpPr>
      <xdr:spPr>
        <a:xfrm>
          <a:off x="14414500" y="925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4" name="直線コネクタ 523"/>
        <xdr:cNvCxnSpPr/>
      </xdr:nvCxnSpPr>
      <xdr:spPr>
        <a:xfrm>
          <a:off x="14287500" y="94792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135890</xdr:rowOff>
    </xdr:from>
    <xdr:ext cx="405130" cy="259080"/>
    <xdr:sp macro="" textlink="">
      <xdr:nvSpPr>
        <xdr:cNvPr id="525" name="【保健センター・保健所】&#10;有形固定資産減価償却率平均値テキスト"/>
        <xdr:cNvSpPr txBox="1"/>
      </xdr:nvSpPr>
      <xdr:spPr>
        <a:xfrm>
          <a:off x="14414500" y="9691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157480</xdr:rowOff>
    </xdr:from>
    <xdr:to>
      <xdr:col>85</xdr:col>
      <xdr:colOff>177800</xdr:colOff>
      <xdr:row>58</xdr:row>
      <xdr:rowOff>87630</xdr:rowOff>
    </xdr:to>
    <xdr:sp macro="" textlink="">
      <xdr:nvSpPr>
        <xdr:cNvPr id="526" name="フローチャート: 判断 525"/>
        <xdr:cNvSpPr/>
      </xdr:nvSpPr>
      <xdr:spPr>
        <a:xfrm>
          <a:off x="14325600" y="97129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93345</xdr:rowOff>
    </xdr:from>
    <xdr:to>
      <xdr:col>81</xdr:col>
      <xdr:colOff>101600</xdr:colOff>
      <xdr:row>58</xdr:row>
      <xdr:rowOff>23495</xdr:rowOff>
    </xdr:to>
    <xdr:sp macro="" textlink="">
      <xdr:nvSpPr>
        <xdr:cNvPr id="527" name="フローチャート: 判断 526"/>
        <xdr:cNvSpPr/>
      </xdr:nvSpPr>
      <xdr:spPr>
        <a:xfrm>
          <a:off x="13578840" y="9648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49530</xdr:rowOff>
    </xdr:from>
    <xdr:to>
      <xdr:col>76</xdr:col>
      <xdr:colOff>165100</xdr:colOff>
      <xdr:row>57</xdr:row>
      <xdr:rowOff>151130</xdr:rowOff>
    </xdr:to>
    <xdr:sp macro="" textlink="">
      <xdr:nvSpPr>
        <xdr:cNvPr id="528" name="フローチャート: 判断 527"/>
        <xdr:cNvSpPr/>
      </xdr:nvSpPr>
      <xdr:spPr>
        <a:xfrm>
          <a:off x="1280414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77470</xdr:rowOff>
    </xdr:from>
    <xdr:to>
      <xdr:col>72</xdr:col>
      <xdr:colOff>38100</xdr:colOff>
      <xdr:row>58</xdr:row>
      <xdr:rowOff>7620</xdr:rowOff>
    </xdr:to>
    <xdr:sp macro="" textlink="">
      <xdr:nvSpPr>
        <xdr:cNvPr id="529" name="フローチャート: 判断 528"/>
        <xdr:cNvSpPr/>
      </xdr:nvSpPr>
      <xdr:spPr>
        <a:xfrm>
          <a:off x="12029440" y="9632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159385</xdr:rowOff>
    </xdr:from>
    <xdr:to>
      <xdr:col>67</xdr:col>
      <xdr:colOff>101600</xdr:colOff>
      <xdr:row>57</xdr:row>
      <xdr:rowOff>89535</xdr:rowOff>
    </xdr:to>
    <xdr:sp macro="" textlink="">
      <xdr:nvSpPr>
        <xdr:cNvPr id="530" name="フローチャート: 判断 529"/>
        <xdr:cNvSpPr/>
      </xdr:nvSpPr>
      <xdr:spPr>
        <a:xfrm>
          <a:off x="11231880" y="9547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31" name="テキスト ボックス 530"/>
        <xdr:cNvSpPr txBox="1"/>
      </xdr:nvSpPr>
      <xdr:spPr>
        <a:xfrm>
          <a:off x="14208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32" name="テキスト ボックス 531"/>
        <xdr:cNvSpPr txBox="1"/>
      </xdr:nvSpPr>
      <xdr:spPr>
        <a:xfrm>
          <a:off x="134620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33" name="テキスト ボックス 532"/>
        <xdr:cNvSpPr txBox="1"/>
      </xdr:nvSpPr>
      <xdr:spPr>
        <a:xfrm>
          <a:off x="126873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34" name="テキスト ボックス 533"/>
        <xdr:cNvSpPr txBox="1"/>
      </xdr:nvSpPr>
      <xdr:spPr>
        <a:xfrm>
          <a:off x="119049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35" name="テキスト ボックス 534"/>
        <xdr:cNvSpPr txBox="1"/>
      </xdr:nvSpPr>
      <xdr:spPr>
        <a:xfrm>
          <a:off x="111150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120650</xdr:rowOff>
    </xdr:from>
    <xdr:to>
      <xdr:col>85</xdr:col>
      <xdr:colOff>177800</xdr:colOff>
      <xdr:row>57</xdr:row>
      <xdr:rowOff>50800</xdr:rowOff>
    </xdr:to>
    <xdr:sp macro="" textlink="">
      <xdr:nvSpPr>
        <xdr:cNvPr id="536" name="楕円 535"/>
        <xdr:cNvSpPr/>
      </xdr:nvSpPr>
      <xdr:spPr>
        <a:xfrm>
          <a:off x="14325600" y="9508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35560</xdr:rowOff>
    </xdr:from>
    <xdr:ext cx="405130" cy="259080"/>
    <xdr:sp macro="" textlink="">
      <xdr:nvSpPr>
        <xdr:cNvPr id="537" name="【保健センター・保健所】&#10;有形固定資産減価償却率該当値テキスト"/>
        <xdr:cNvSpPr txBox="1"/>
      </xdr:nvSpPr>
      <xdr:spPr>
        <a:xfrm>
          <a:off x="14414500" y="9423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120650</xdr:rowOff>
    </xdr:from>
    <xdr:to>
      <xdr:col>81</xdr:col>
      <xdr:colOff>101600</xdr:colOff>
      <xdr:row>57</xdr:row>
      <xdr:rowOff>50800</xdr:rowOff>
    </xdr:to>
    <xdr:sp macro="" textlink="">
      <xdr:nvSpPr>
        <xdr:cNvPr id="538" name="楕円 537"/>
        <xdr:cNvSpPr/>
      </xdr:nvSpPr>
      <xdr:spPr>
        <a:xfrm>
          <a:off x="13578840" y="950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0</xdr:rowOff>
    </xdr:from>
    <xdr:to>
      <xdr:col>85</xdr:col>
      <xdr:colOff>127000</xdr:colOff>
      <xdr:row>57</xdr:row>
      <xdr:rowOff>0</xdr:rowOff>
    </xdr:to>
    <xdr:cxnSp macro="">
      <xdr:nvCxnSpPr>
        <xdr:cNvPr id="539" name="直線コネクタ 538"/>
        <xdr:cNvCxnSpPr/>
      </xdr:nvCxnSpPr>
      <xdr:spPr>
        <a:xfrm>
          <a:off x="13629640" y="955548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139065</xdr:rowOff>
    </xdr:from>
    <xdr:to>
      <xdr:col>76</xdr:col>
      <xdr:colOff>165100</xdr:colOff>
      <xdr:row>56</xdr:row>
      <xdr:rowOff>69215</xdr:rowOff>
    </xdr:to>
    <xdr:sp macro="" textlink="">
      <xdr:nvSpPr>
        <xdr:cNvPr id="540" name="楕円 539"/>
        <xdr:cNvSpPr/>
      </xdr:nvSpPr>
      <xdr:spPr>
        <a:xfrm>
          <a:off x="12804140" y="9359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18415</xdr:rowOff>
    </xdr:from>
    <xdr:to>
      <xdr:col>81</xdr:col>
      <xdr:colOff>50800</xdr:colOff>
      <xdr:row>57</xdr:row>
      <xdr:rowOff>0</xdr:rowOff>
    </xdr:to>
    <xdr:cxnSp macro="">
      <xdr:nvCxnSpPr>
        <xdr:cNvPr id="541" name="直線コネクタ 540"/>
        <xdr:cNvCxnSpPr/>
      </xdr:nvCxnSpPr>
      <xdr:spPr>
        <a:xfrm>
          <a:off x="12854940" y="9406255"/>
          <a:ext cx="7747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146050</xdr:rowOff>
    </xdr:from>
    <xdr:to>
      <xdr:col>72</xdr:col>
      <xdr:colOff>38100</xdr:colOff>
      <xdr:row>56</xdr:row>
      <xdr:rowOff>76200</xdr:rowOff>
    </xdr:to>
    <xdr:sp macro="" textlink="">
      <xdr:nvSpPr>
        <xdr:cNvPr id="542" name="楕円 541"/>
        <xdr:cNvSpPr/>
      </xdr:nvSpPr>
      <xdr:spPr>
        <a:xfrm>
          <a:off x="12029440" y="936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18415</xdr:rowOff>
    </xdr:from>
    <xdr:to>
      <xdr:col>76</xdr:col>
      <xdr:colOff>114300</xdr:colOff>
      <xdr:row>56</xdr:row>
      <xdr:rowOff>25400</xdr:rowOff>
    </xdr:to>
    <xdr:cxnSp macro="">
      <xdr:nvCxnSpPr>
        <xdr:cNvPr id="543" name="直線コネクタ 542"/>
        <xdr:cNvCxnSpPr/>
      </xdr:nvCxnSpPr>
      <xdr:spPr>
        <a:xfrm flipV="1">
          <a:off x="12072620" y="9406255"/>
          <a:ext cx="7823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118110</xdr:rowOff>
    </xdr:from>
    <xdr:to>
      <xdr:col>67</xdr:col>
      <xdr:colOff>101600</xdr:colOff>
      <xdr:row>56</xdr:row>
      <xdr:rowOff>48260</xdr:rowOff>
    </xdr:to>
    <xdr:sp macro="" textlink="">
      <xdr:nvSpPr>
        <xdr:cNvPr id="544" name="楕円 543"/>
        <xdr:cNvSpPr/>
      </xdr:nvSpPr>
      <xdr:spPr>
        <a:xfrm>
          <a:off x="11231880" y="933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168910</xdr:rowOff>
    </xdr:from>
    <xdr:to>
      <xdr:col>71</xdr:col>
      <xdr:colOff>177800</xdr:colOff>
      <xdr:row>56</xdr:row>
      <xdr:rowOff>25400</xdr:rowOff>
    </xdr:to>
    <xdr:cxnSp macro="">
      <xdr:nvCxnSpPr>
        <xdr:cNvPr id="545" name="直線コネクタ 544"/>
        <xdr:cNvCxnSpPr/>
      </xdr:nvCxnSpPr>
      <xdr:spPr>
        <a:xfrm>
          <a:off x="11282680" y="9389110"/>
          <a:ext cx="78994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14605</xdr:rowOff>
    </xdr:from>
    <xdr:ext cx="405130" cy="259080"/>
    <xdr:sp macro="" textlink="">
      <xdr:nvSpPr>
        <xdr:cNvPr id="546" name="n_1aveValue【保健センター・保健所】&#10;有形固定資産減価償却率"/>
        <xdr:cNvSpPr txBox="1"/>
      </xdr:nvSpPr>
      <xdr:spPr>
        <a:xfrm>
          <a:off x="13437235" y="9737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142240</xdr:rowOff>
    </xdr:from>
    <xdr:ext cx="403860" cy="259080"/>
    <xdr:sp macro="" textlink="">
      <xdr:nvSpPr>
        <xdr:cNvPr id="547" name="n_2aveValue【保健センター・保健所】&#10;有形固定資産減価償却率"/>
        <xdr:cNvSpPr txBox="1"/>
      </xdr:nvSpPr>
      <xdr:spPr>
        <a:xfrm>
          <a:off x="12675235" y="9697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170180</xdr:rowOff>
    </xdr:from>
    <xdr:ext cx="403860" cy="259080"/>
    <xdr:sp macro="" textlink="">
      <xdr:nvSpPr>
        <xdr:cNvPr id="548" name="n_3aveValue【保健センター・保健所】&#10;有形固定資産減価償却率"/>
        <xdr:cNvSpPr txBox="1"/>
      </xdr:nvSpPr>
      <xdr:spPr>
        <a:xfrm>
          <a:off x="11900535" y="9725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80645</xdr:rowOff>
    </xdr:from>
    <xdr:ext cx="403860" cy="259080"/>
    <xdr:sp macro="" textlink="">
      <xdr:nvSpPr>
        <xdr:cNvPr id="549" name="n_4aveValue【保健センター・保健所】&#10;有形固定資産減価償却率"/>
        <xdr:cNvSpPr txBox="1"/>
      </xdr:nvSpPr>
      <xdr:spPr>
        <a:xfrm>
          <a:off x="11102975" y="9636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67310</xdr:rowOff>
    </xdr:from>
    <xdr:ext cx="405130" cy="259080"/>
    <xdr:sp macro="" textlink="">
      <xdr:nvSpPr>
        <xdr:cNvPr id="550" name="n_1mainValue【保健センター・保健所】&#10;有形固定資産減価償却率"/>
        <xdr:cNvSpPr txBox="1"/>
      </xdr:nvSpPr>
      <xdr:spPr>
        <a:xfrm>
          <a:off x="13437235" y="928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86360</xdr:rowOff>
    </xdr:from>
    <xdr:ext cx="403860" cy="257810"/>
    <xdr:sp macro="" textlink="">
      <xdr:nvSpPr>
        <xdr:cNvPr id="551" name="n_2mainValue【保健センター・保健所】&#10;有形固定資産減価償却率"/>
        <xdr:cNvSpPr txBox="1"/>
      </xdr:nvSpPr>
      <xdr:spPr>
        <a:xfrm>
          <a:off x="12675235" y="91389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92710</xdr:rowOff>
    </xdr:from>
    <xdr:ext cx="403860" cy="259080"/>
    <xdr:sp macro="" textlink="">
      <xdr:nvSpPr>
        <xdr:cNvPr id="552" name="n_3mainValue【保健センター・保健所】&#10;有形固定資産減価償却率"/>
        <xdr:cNvSpPr txBox="1"/>
      </xdr:nvSpPr>
      <xdr:spPr>
        <a:xfrm>
          <a:off x="11900535" y="9145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64770</xdr:rowOff>
    </xdr:from>
    <xdr:ext cx="403860" cy="257810"/>
    <xdr:sp macro="" textlink="">
      <xdr:nvSpPr>
        <xdr:cNvPr id="553" name="n_4mainValue【保健センター・保健所】&#10;有形固定資産減価償却率"/>
        <xdr:cNvSpPr txBox="1"/>
      </xdr:nvSpPr>
      <xdr:spPr>
        <a:xfrm>
          <a:off x="11102975" y="9117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62" name="テキスト ボックス 561"/>
        <xdr:cNvSpPr txBox="1"/>
      </xdr:nvSpPr>
      <xdr:spPr>
        <a:xfrm>
          <a:off x="1607820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6093440" y="10728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565" name="テキスト ボックス 564"/>
        <xdr:cNvSpPr txBox="1"/>
      </xdr:nvSpPr>
      <xdr:spPr>
        <a:xfrm>
          <a:off x="15694660" y="1059053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6093440" y="10283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567" name="テキスト ボックス 566"/>
        <xdr:cNvSpPr txBox="1"/>
      </xdr:nvSpPr>
      <xdr:spPr>
        <a:xfrm>
          <a:off x="1569466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6093440" y="98374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569" name="テキスト ボックス 568"/>
        <xdr:cNvSpPr txBox="1"/>
      </xdr:nvSpPr>
      <xdr:spPr>
        <a:xfrm>
          <a:off x="15694660" y="96989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6093440" y="9387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571" name="テキスト ボックス 570"/>
        <xdr:cNvSpPr txBox="1"/>
      </xdr:nvSpPr>
      <xdr:spPr>
        <a:xfrm>
          <a:off x="15694660" y="92494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73" name="テキスト ボックス 572"/>
        <xdr:cNvSpPr txBox="1"/>
      </xdr:nvSpPr>
      <xdr:spPr>
        <a:xfrm>
          <a:off x="15694660" y="88036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93980</xdr:rowOff>
    </xdr:from>
    <xdr:to>
      <xdr:col>116</xdr:col>
      <xdr:colOff>62865</xdr:colOff>
      <xdr:row>63</xdr:row>
      <xdr:rowOff>77470</xdr:rowOff>
    </xdr:to>
    <xdr:cxnSp macro="">
      <xdr:nvCxnSpPr>
        <xdr:cNvPr id="575" name="直線コネクタ 574"/>
        <xdr:cNvCxnSpPr/>
      </xdr:nvCxnSpPr>
      <xdr:spPr>
        <a:xfrm flipV="1">
          <a:off x="19509105" y="931418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81280</xdr:rowOff>
    </xdr:from>
    <xdr:ext cx="469900" cy="259080"/>
    <xdr:sp macro="" textlink="">
      <xdr:nvSpPr>
        <xdr:cNvPr id="576" name="【保健センター・保健所】&#10;一人当たり面積最小値テキスト"/>
        <xdr:cNvSpPr txBox="1"/>
      </xdr:nvSpPr>
      <xdr:spPr>
        <a:xfrm>
          <a:off x="19547840" y="10642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77470</xdr:rowOff>
    </xdr:from>
    <xdr:to>
      <xdr:col>116</xdr:col>
      <xdr:colOff>152400</xdr:colOff>
      <xdr:row>63</xdr:row>
      <xdr:rowOff>77470</xdr:rowOff>
    </xdr:to>
    <xdr:cxnSp macro="">
      <xdr:nvCxnSpPr>
        <xdr:cNvPr id="577" name="直線コネクタ 576"/>
        <xdr:cNvCxnSpPr/>
      </xdr:nvCxnSpPr>
      <xdr:spPr>
        <a:xfrm>
          <a:off x="19443700" y="106387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40640</xdr:rowOff>
    </xdr:from>
    <xdr:ext cx="469900" cy="257810"/>
    <xdr:sp macro="" textlink="">
      <xdr:nvSpPr>
        <xdr:cNvPr id="578" name="【保健センター・保健所】&#10;一人当たり面積最大値テキスト"/>
        <xdr:cNvSpPr txBox="1"/>
      </xdr:nvSpPr>
      <xdr:spPr>
        <a:xfrm>
          <a:off x="19547840" y="90932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93980</xdr:rowOff>
    </xdr:from>
    <xdr:to>
      <xdr:col>116</xdr:col>
      <xdr:colOff>152400</xdr:colOff>
      <xdr:row>55</xdr:row>
      <xdr:rowOff>93980</xdr:rowOff>
    </xdr:to>
    <xdr:cxnSp macro="">
      <xdr:nvCxnSpPr>
        <xdr:cNvPr id="579" name="直線コネクタ 578"/>
        <xdr:cNvCxnSpPr/>
      </xdr:nvCxnSpPr>
      <xdr:spPr>
        <a:xfrm>
          <a:off x="19443700" y="9314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87630</xdr:rowOff>
    </xdr:from>
    <xdr:ext cx="469900" cy="257810"/>
    <xdr:sp macro="" textlink="">
      <xdr:nvSpPr>
        <xdr:cNvPr id="580" name="【保健センター・保健所】&#10;一人当たり面積平均値テキスト"/>
        <xdr:cNvSpPr txBox="1"/>
      </xdr:nvSpPr>
      <xdr:spPr>
        <a:xfrm>
          <a:off x="19547840" y="103136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1" name="フローチャート: 判断 580"/>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127635</xdr:rowOff>
    </xdr:from>
    <xdr:to>
      <xdr:col>112</xdr:col>
      <xdr:colOff>38100</xdr:colOff>
      <xdr:row>62</xdr:row>
      <xdr:rowOff>57785</xdr:rowOff>
    </xdr:to>
    <xdr:sp macro="" textlink="">
      <xdr:nvSpPr>
        <xdr:cNvPr id="582" name="フローチャート: 判断 581"/>
        <xdr:cNvSpPr/>
      </xdr:nvSpPr>
      <xdr:spPr>
        <a:xfrm>
          <a:off x="18735040" y="10353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3" name="フローチャート: 判断 582"/>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45085</xdr:rowOff>
    </xdr:from>
    <xdr:to>
      <xdr:col>102</xdr:col>
      <xdr:colOff>165100</xdr:colOff>
      <xdr:row>62</xdr:row>
      <xdr:rowOff>146685</xdr:rowOff>
    </xdr:to>
    <xdr:sp macro="" textlink="">
      <xdr:nvSpPr>
        <xdr:cNvPr id="584" name="フローチャート: 判断 583"/>
        <xdr:cNvSpPr/>
      </xdr:nvSpPr>
      <xdr:spPr>
        <a:xfrm>
          <a:off x="1716278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8890</xdr:rowOff>
    </xdr:from>
    <xdr:to>
      <xdr:col>98</xdr:col>
      <xdr:colOff>38100</xdr:colOff>
      <xdr:row>62</xdr:row>
      <xdr:rowOff>110490</xdr:rowOff>
    </xdr:to>
    <xdr:sp macro="" textlink="">
      <xdr:nvSpPr>
        <xdr:cNvPr id="585" name="フローチャート: 判断 584"/>
        <xdr:cNvSpPr/>
      </xdr:nvSpPr>
      <xdr:spPr>
        <a:xfrm>
          <a:off x="16388080" y="10402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86" name="テキスト ボックス 585"/>
        <xdr:cNvSpPr txBox="1"/>
      </xdr:nvSpPr>
      <xdr:spPr>
        <a:xfrm>
          <a:off x="193421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87" name="テキスト ボックス 586"/>
        <xdr:cNvSpPr txBox="1"/>
      </xdr:nvSpPr>
      <xdr:spPr>
        <a:xfrm>
          <a:off x="186105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88" name="テキスト ボックス 587"/>
        <xdr:cNvSpPr txBox="1"/>
      </xdr:nvSpPr>
      <xdr:spPr>
        <a:xfrm>
          <a:off x="178206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89" name="テキスト ボックス 588"/>
        <xdr:cNvSpPr txBox="1"/>
      </xdr:nvSpPr>
      <xdr:spPr>
        <a:xfrm>
          <a:off x="170459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90" name="テキスト ボックス 589"/>
        <xdr:cNvSpPr txBox="1"/>
      </xdr:nvSpPr>
      <xdr:spPr>
        <a:xfrm>
          <a:off x="162636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90805</xdr:rowOff>
    </xdr:from>
    <xdr:to>
      <xdr:col>116</xdr:col>
      <xdr:colOff>114300</xdr:colOff>
      <xdr:row>61</xdr:row>
      <xdr:rowOff>20955</xdr:rowOff>
    </xdr:to>
    <xdr:sp macro="" textlink="">
      <xdr:nvSpPr>
        <xdr:cNvPr id="591" name="楕円 590"/>
        <xdr:cNvSpPr/>
      </xdr:nvSpPr>
      <xdr:spPr>
        <a:xfrm>
          <a:off x="19458940" y="10149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113665</xdr:rowOff>
    </xdr:from>
    <xdr:ext cx="469900" cy="258445"/>
    <xdr:sp macro="" textlink="">
      <xdr:nvSpPr>
        <xdr:cNvPr id="592" name="【保健センター・保健所】&#10;一人当たり面積該当値テキスト"/>
        <xdr:cNvSpPr txBox="1"/>
      </xdr:nvSpPr>
      <xdr:spPr>
        <a:xfrm>
          <a:off x="19547840" y="10004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104775</xdr:rowOff>
    </xdr:from>
    <xdr:to>
      <xdr:col>112</xdr:col>
      <xdr:colOff>38100</xdr:colOff>
      <xdr:row>61</xdr:row>
      <xdr:rowOff>34925</xdr:rowOff>
    </xdr:to>
    <xdr:sp macro="" textlink="">
      <xdr:nvSpPr>
        <xdr:cNvPr id="593" name="楕円 592"/>
        <xdr:cNvSpPr/>
      </xdr:nvSpPr>
      <xdr:spPr>
        <a:xfrm>
          <a:off x="18735040" y="10163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141605</xdr:rowOff>
    </xdr:from>
    <xdr:to>
      <xdr:col>116</xdr:col>
      <xdr:colOff>63500</xdr:colOff>
      <xdr:row>60</xdr:row>
      <xdr:rowOff>155575</xdr:rowOff>
    </xdr:to>
    <xdr:cxnSp macro="">
      <xdr:nvCxnSpPr>
        <xdr:cNvPr id="594" name="直線コネクタ 593"/>
        <xdr:cNvCxnSpPr/>
      </xdr:nvCxnSpPr>
      <xdr:spPr>
        <a:xfrm flipV="1">
          <a:off x="18778220" y="10200005"/>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595" name="楕円 594"/>
        <xdr:cNvSpPr/>
      </xdr:nvSpPr>
      <xdr:spPr>
        <a:xfrm>
          <a:off x="1793748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155575</xdr:rowOff>
    </xdr:from>
    <xdr:to>
      <xdr:col>111</xdr:col>
      <xdr:colOff>177800</xdr:colOff>
      <xdr:row>61</xdr:row>
      <xdr:rowOff>0</xdr:rowOff>
    </xdr:to>
    <xdr:cxnSp macro="">
      <xdr:nvCxnSpPr>
        <xdr:cNvPr id="596" name="直線コネクタ 595"/>
        <xdr:cNvCxnSpPr/>
      </xdr:nvCxnSpPr>
      <xdr:spPr>
        <a:xfrm flipV="1">
          <a:off x="17988280" y="10213975"/>
          <a:ext cx="78994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134620</xdr:rowOff>
    </xdr:from>
    <xdr:to>
      <xdr:col>102</xdr:col>
      <xdr:colOff>165100</xdr:colOff>
      <xdr:row>61</xdr:row>
      <xdr:rowOff>64770</xdr:rowOff>
    </xdr:to>
    <xdr:sp macro="" textlink="">
      <xdr:nvSpPr>
        <xdr:cNvPr id="597" name="楕円 596"/>
        <xdr:cNvSpPr/>
      </xdr:nvSpPr>
      <xdr:spPr>
        <a:xfrm>
          <a:off x="17162780" y="10193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13970</xdr:rowOff>
    </xdr:to>
    <xdr:cxnSp macro="">
      <xdr:nvCxnSpPr>
        <xdr:cNvPr id="598" name="直線コネクタ 597"/>
        <xdr:cNvCxnSpPr/>
      </xdr:nvCxnSpPr>
      <xdr:spPr>
        <a:xfrm flipV="1">
          <a:off x="17213580" y="10226040"/>
          <a:ext cx="7747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147955</xdr:rowOff>
    </xdr:from>
    <xdr:to>
      <xdr:col>98</xdr:col>
      <xdr:colOff>38100</xdr:colOff>
      <xdr:row>61</xdr:row>
      <xdr:rowOff>78105</xdr:rowOff>
    </xdr:to>
    <xdr:sp macro="" textlink="">
      <xdr:nvSpPr>
        <xdr:cNvPr id="599" name="楕円 598"/>
        <xdr:cNvSpPr/>
      </xdr:nvSpPr>
      <xdr:spPr>
        <a:xfrm>
          <a:off x="16388080" y="10206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13970</xdr:rowOff>
    </xdr:from>
    <xdr:to>
      <xdr:col>102</xdr:col>
      <xdr:colOff>114300</xdr:colOff>
      <xdr:row>61</xdr:row>
      <xdr:rowOff>27305</xdr:rowOff>
    </xdr:to>
    <xdr:cxnSp macro="">
      <xdr:nvCxnSpPr>
        <xdr:cNvPr id="600" name="直線コネクタ 599"/>
        <xdr:cNvCxnSpPr/>
      </xdr:nvCxnSpPr>
      <xdr:spPr>
        <a:xfrm flipV="1">
          <a:off x="16431260" y="10240010"/>
          <a:ext cx="7823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48895</xdr:rowOff>
    </xdr:from>
    <xdr:ext cx="469900" cy="259080"/>
    <xdr:sp macro="" textlink="">
      <xdr:nvSpPr>
        <xdr:cNvPr id="601" name="n_1aveValue【保健センター・保健所】&#10;一人当たり面積"/>
        <xdr:cNvSpPr txBox="1"/>
      </xdr:nvSpPr>
      <xdr:spPr>
        <a:xfrm>
          <a:off x="18561050" y="1044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64770</xdr:rowOff>
    </xdr:from>
    <xdr:ext cx="468630" cy="257810"/>
    <xdr:sp macro="" textlink="">
      <xdr:nvSpPr>
        <xdr:cNvPr id="602" name="n_2aveValue【保健センター・保健所】&#10;一人当たり面積"/>
        <xdr:cNvSpPr txBox="1"/>
      </xdr:nvSpPr>
      <xdr:spPr>
        <a:xfrm>
          <a:off x="17776190" y="10458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137795</xdr:rowOff>
    </xdr:from>
    <xdr:ext cx="468630" cy="259080"/>
    <xdr:sp macro="" textlink="">
      <xdr:nvSpPr>
        <xdr:cNvPr id="603" name="n_3aveValue【保健センター・保健所】&#10;一人当たり面積"/>
        <xdr:cNvSpPr txBox="1"/>
      </xdr:nvSpPr>
      <xdr:spPr>
        <a:xfrm>
          <a:off x="17001490" y="10531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101600</xdr:rowOff>
    </xdr:from>
    <xdr:ext cx="468630" cy="259080"/>
    <xdr:sp macro="" textlink="">
      <xdr:nvSpPr>
        <xdr:cNvPr id="604" name="n_4aveValue【保健センター・保健所】&#10;一人当たり面積"/>
        <xdr:cNvSpPr txBox="1"/>
      </xdr:nvSpPr>
      <xdr:spPr>
        <a:xfrm>
          <a:off x="16226790" y="10495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52070</xdr:rowOff>
    </xdr:from>
    <xdr:ext cx="469900" cy="257810"/>
    <xdr:sp macro="" textlink="">
      <xdr:nvSpPr>
        <xdr:cNvPr id="605" name="n_1mainValue【保健センター・保健所】&#10;一人当たり面積"/>
        <xdr:cNvSpPr txBox="1"/>
      </xdr:nvSpPr>
      <xdr:spPr>
        <a:xfrm>
          <a:off x="18561050" y="9942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67310</xdr:rowOff>
    </xdr:from>
    <xdr:ext cx="468630" cy="259080"/>
    <xdr:sp macro="" textlink="">
      <xdr:nvSpPr>
        <xdr:cNvPr id="606" name="n_2mainValue【保健センター・保健所】&#10;一人当たり面積"/>
        <xdr:cNvSpPr txBox="1"/>
      </xdr:nvSpPr>
      <xdr:spPr>
        <a:xfrm>
          <a:off x="17776190" y="9958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81280</xdr:rowOff>
    </xdr:from>
    <xdr:ext cx="468630" cy="259080"/>
    <xdr:sp macro="" textlink="">
      <xdr:nvSpPr>
        <xdr:cNvPr id="607" name="n_3mainValue【保健センター・保健所】&#10;一人当たり面積"/>
        <xdr:cNvSpPr txBox="1"/>
      </xdr:nvSpPr>
      <xdr:spPr>
        <a:xfrm>
          <a:off x="17001490" y="9972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94615</xdr:rowOff>
    </xdr:from>
    <xdr:ext cx="468630" cy="259080"/>
    <xdr:sp macro="" textlink="">
      <xdr:nvSpPr>
        <xdr:cNvPr id="608" name="n_4mainValue【保健センター・保健所】&#10;一人当たり面積"/>
        <xdr:cNvSpPr txBox="1"/>
      </xdr:nvSpPr>
      <xdr:spPr>
        <a:xfrm>
          <a:off x="16226790" y="9985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17" name="テキスト ボックス 616"/>
        <xdr:cNvSpPr txBox="1"/>
      </xdr:nvSpPr>
      <xdr:spPr>
        <a:xfrm>
          <a:off x="1092200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19" name="テキスト ボックス 618"/>
        <xdr:cNvSpPr txBox="1"/>
      </xdr:nvSpPr>
      <xdr:spPr>
        <a:xfrm>
          <a:off x="1056132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21" name="テキスト ボックス 620"/>
        <xdr:cNvSpPr txBox="1"/>
      </xdr:nvSpPr>
      <xdr:spPr>
        <a:xfrm>
          <a:off x="1056132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23" name="テキスト ボックス 622"/>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25" name="テキスト ボックス 624"/>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27" name="テキスト ボックス 626"/>
        <xdr:cNvSpPr txBox="1"/>
      </xdr:nvSpPr>
      <xdr:spPr>
        <a:xfrm>
          <a:off x="10602595" y="132727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29" name="テキスト ボックス 628"/>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31" name="テキスト ボックス 630"/>
        <xdr:cNvSpPr txBox="1"/>
      </xdr:nvSpPr>
      <xdr:spPr>
        <a:xfrm>
          <a:off x="10666730" y="12529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57150</xdr:rowOff>
    </xdr:from>
    <xdr:to>
      <xdr:col>85</xdr:col>
      <xdr:colOff>126365</xdr:colOff>
      <xdr:row>86</xdr:row>
      <xdr:rowOff>89535</xdr:rowOff>
    </xdr:to>
    <xdr:cxnSp macro="">
      <xdr:nvCxnSpPr>
        <xdr:cNvPr id="633" name="直線コネクタ 632"/>
        <xdr:cNvCxnSpPr/>
      </xdr:nvCxnSpPr>
      <xdr:spPr>
        <a:xfrm flipV="1">
          <a:off x="14375765" y="1296543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93345</xdr:rowOff>
    </xdr:from>
    <xdr:ext cx="405130" cy="259080"/>
    <xdr:sp macro="" textlink="">
      <xdr:nvSpPr>
        <xdr:cNvPr id="634" name="【消防施設】&#10;有形固定資産減価償却率最小値テキスト"/>
        <xdr:cNvSpPr txBox="1"/>
      </xdr:nvSpPr>
      <xdr:spPr>
        <a:xfrm>
          <a:off x="14414500" y="14510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89535</xdr:rowOff>
    </xdr:from>
    <xdr:to>
      <xdr:col>86</xdr:col>
      <xdr:colOff>25400</xdr:colOff>
      <xdr:row>86</xdr:row>
      <xdr:rowOff>89535</xdr:rowOff>
    </xdr:to>
    <xdr:cxnSp macro="">
      <xdr:nvCxnSpPr>
        <xdr:cNvPr id="635" name="直線コネクタ 634"/>
        <xdr:cNvCxnSpPr/>
      </xdr:nvCxnSpPr>
      <xdr:spPr>
        <a:xfrm>
          <a:off x="14287500" y="145065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3810</xdr:rowOff>
    </xdr:from>
    <xdr:ext cx="405130" cy="259080"/>
    <xdr:sp macro="" textlink="">
      <xdr:nvSpPr>
        <xdr:cNvPr id="636" name="【消防施設】&#10;有形固定資産減価償却率最大値テキスト"/>
        <xdr:cNvSpPr txBox="1"/>
      </xdr:nvSpPr>
      <xdr:spPr>
        <a:xfrm>
          <a:off x="14414500" y="12744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7" name="直線コネクタ 636"/>
        <xdr:cNvCxnSpPr/>
      </xdr:nvCxnSpPr>
      <xdr:spPr>
        <a:xfrm>
          <a:off x="14287500" y="12965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130175</xdr:rowOff>
    </xdr:from>
    <xdr:ext cx="405130" cy="259080"/>
    <xdr:sp macro="" textlink="">
      <xdr:nvSpPr>
        <xdr:cNvPr id="638" name="【消防施設】&#10;有形固定資産減価償却率平均値テキスト"/>
        <xdr:cNvSpPr txBox="1"/>
      </xdr:nvSpPr>
      <xdr:spPr>
        <a:xfrm>
          <a:off x="14414500" y="13541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107315</xdr:rowOff>
    </xdr:from>
    <xdr:to>
      <xdr:col>85</xdr:col>
      <xdr:colOff>177800</xdr:colOff>
      <xdr:row>82</xdr:row>
      <xdr:rowOff>37465</xdr:rowOff>
    </xdr:to>
    <xdr:sp macro="" textlink="">
      <xdr:nvSpPr>
        <xdr:cNvPr id="639" name="フローチャート: 判断 638"/>
        <xdr:cNvSpPr/>
      </xdr:nvSpPr>
      <xdr:spPr>
        <a:xfrm>
          <a:off x="14325600" y="136861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0" name="フローチャート: 判断 639"/>
        <xdr:cNvSpPr/>
      </xdr:nvSpPr>
      <xdr:spPr>
        <a:xfrm>
          <a:off x="135788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1" name="フローチャート: 判断 640"/>
        <xdr:cNvSpPr/>
      </xdr:nvSpPr>
      <xdr:spPr>
        <a:xfrm>
          <a:off x="1280414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2" name="フローチャート: 判断 641"/>
        <xdr:cNvSpPr/>
      </xdr:nvSpPr>
      <xdr:spPr>
        <a:xfrm>
          <a:off x="12029440" y="1359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43" name="フローチャート: 判断 642"/>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44" name="テキスト ボックス 643"/>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45" name="テキスト ボックス 644"/>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46" name="テキスト ボックス 645"/>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47" name="テキスト ボックス 646"/>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48" name="テキスト ボックス 647"/>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154940</xdr:rowOff>
    </xdr:from>
    <xdr:to>
      <xdr:col>85</xdr:col>
      <xdr:colOff>177800</xdr:colOff>
      <xdr:row>82</xdr:row>
      <xdr:rowOff>85090</xdr:rowOff>
    </xdr:to>
    <xdr:sp macro="" textlink="">
      <xdr:nvSpPr>
        <xdr:cNvPr id="649" name="楕円 648"/>
        <xdr:cNvSpPr/>
      </xdr:nvSpPr>
      <xdr:spPr>
        <a:xfrm>
          <a:off x="14325600" y="137337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133350</xdr:rowOff>
    </xdr:from>
    <xdr:ext cx="405130" cy="257810"/>
    <xdr:sp macro="" textlink="">
      <xdr:nvSpPr>
        <xdr:cNvPr id="650" name="【消防施設】&#10;有形固定資産減価償却率該当値テキスト"/>
        <xdr:cNvSpPr txBox="1"/>
      </xdr:nvSpPr>
      <xdr:spPr>
        <a:xfrm>
          <a:off x="14414500" y="13712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143510</xdr:rowOff>
    </xdr:from>
    <xdr:to>
      <xdr:col>81</xdr:col>
      <xdr:colOff>101600</xdr:colOff>
      <xdr:row>82</xdr:row>
      <xdr:rowOff>73660</xdr:rowOff>
    </xdr:to>
    <xdr:sp macro="" textlink="">
      <xdr:nvSpPr>
        <xdr:cNvPr id="651" name="楕円 650"/>
        <xdr:cNvSpPr/>
      </xdr:nvSpPr>
      <xdr:spPr>
        <a:xfrm>
          <a:off x="13578840" y="13722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22860</xdr:rowOff>
    </xdr:from>
    <xdr:to>
      <xdr:col>85</xdr:col>
      <xdr:colOff>127000</xdr:colOff>
      <xdr:row>82</xdr:row>
      <xdr:rowOff>34290</xdr:rowOff>
    </xdr:to>
    <xdr:cxnSp macro="">
      <xdr:nvCxnSpPr>
        <xdr:cNvPr id="652" name="直線コネクタ 651"/>
        <xdr:cNvCxnSpPr/>
      </xdr:nvCxnSpPr>
      <xdr:spPr>
        <a:xfrm>
          <a:off x="13629640" y="13769340"/>
          <a:ext cx="746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3" name="楕円 652"/>
        <xdr:cNvSpPr/>
      </xdr:nvSpPr>
      <xdr:spPr>
        <a:xfrm>
          <a:off x="1280414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78105</xdr:rowOff>
    </xdr:from>
    <xdr:to>
      <xdr:col>81</xdr:col>
      <xdr:colOff>50800</xdr:colOff>
      <xdr:row>82</xdr:row>
      <xdr:rowOff>22860</xdr:rowOff>
    </xdr:to>
    <xdr:cxnSp macro="">
      <xdr:nvCxnSpPr>
        <xdr:cNvPr id="654" name="直線コネクタ 653"/>
        <xdr:cNvCxnSpPr/>
      </xdr:nvCxnSpPr>
      <xdr:spPr>
        <a:xfrm>
          <a:off x="12854940" y="13656945"/>
          <a:ext cx="7747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132080</xdr:rowOff>
    </xdr:from>
    <xdr:to>
      <xdr:col>72</xdr:col>
      <xdr:colOff>38100</xdr:colOff>
      <xdr:row>83</xdr:row>
      <xdr:rowOff>62230</xdr:rowOff>
    </xdr:to>
    <xdr:sp macro="" textlink="">
      <xdr:nvSpPr>
        <xdr:cNvPr id="655" name="楕円 654"/>
        <xdr:cNvSpPr/>
      </xdr:nvSpPr>
      <xdr:spPr>
        <a:xfrm>
          <a:off x="1202944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83</xdr:row>
      <xdr:rowOff>11430</xdr:rowOff>
    </xdr:to>
    <xdr:cxnSp macro="">
      <xdr:nvCxnSpPr>
        <xdr:cNvPr id="656" name="直線コネクタ 655"/>
        <xdr:cNvCxnSpPr/>
      </xdr:nvCxnSpPr>
      <xdr:spPr>
        <a:xfrm flipV="1">
          <a:off x="12072620" y="13656945"/>
          <a:ext cx="78232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69215</xdr:rowOff>
    </xdr:from>
    <xdr:to>
      <xdr:col>67</xdr:col>
      <xdr:colOff>101600</xdr:colOff>
      <xdr:row>82</xdr:row>
      <xdr:rowOff>170815</xdr:rowOff>
    </xdr:to>
    <xdr:sp macro="" textlink="">
      <xdr:nvSpPr>
        <xdr:cNvPr id="657" name="楕円 656"/>
        <xdr:cNvSpPr/>
      </xdr:nvSpPr>
      <xdr:spPr>
        <a:xfrm>
          <a:off x="1123188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120650</xdr:rowOff>
    </xdr:from>
    <xdr:to>
      <xdr:col>71</xdr:col>
      <xdr:colOff>177800</xdr:colOff>
      <xdr:row>83</xdr:row>
      <xdr:rowOff>11430</xdr:rowOff>
    </xdr:to>
    <xdr:cxnSp macro="">
      <xdr:nvCxnSpPr>
        <xdr:cNvPr id="658" name="直線コネクタ 657"/>
        <xdr:cNvCxnSpPr/>
      </xdr:nvCxnSpPr>
      <xdr:spPr>
        <a:xfrm>
          <a:off x="11282680" y="13867130"/>
          <a:ext cx="78994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70485</xdr:rowOff>
    </xdr:from>
    <xdr:ext cx="405130" cy="259080"/>
    <xdr:sp macro="" textlink="">
      <xdr:nvSpPr>
        <xdr:cNvPr id="659" name="n_1aveValue【消防施設】&#10;有形固定資産減価償却率"/>
        <xdr:cNvSpPr txBox="1"/>
      </xdr:nvSpPr>
      <xdr:spPr>
        <a:xfrm>
          <a:off x="13437235" y="13816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49530</xdr:rowOff>
    </xdr:from>
    <xdr:ext cx="403860" cy="259080"/>
    <xdr:sp macro="" textlink="">
      <xdr:nvSpPr>
        <xdr:cNvPr id="660" name="n_2aveValue【消防施設】&#10;有形固定資産減価償却率"/>
        <xdr:cNvSpPr txBox="1"/>
      </xdr:nvSpPr>
      <xdr:spPr>
        <a:xfrm>
          <a:off x="12675235" y="13796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135890</xdr:rowOff>
    </xdr:from>
    <xdr:ext cx="403860" cy="259080"/>
    <xdr:sp macro="" textlink="">
      <xdr:nvSpPr>
        <xdr:cNvPr id="661" name="n_3aveValue【消防施設】&#10;有形固定資産減価償却率"/>
        <xdr:cNvSpPr txBox="1"/>
      </xdr:nvSpPr>
      <xdr:spPr>
        <a:xfrm>
          <a:off x="11900535" y="13379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86360</xdr:rowOff>
    </xdr:from>
    <xdr:ext cx="403860" cy="257810"/>
    <xdr:sp macro="" textlink="">
      <xdr:nvSpPr>
        <xdr:cNvPr id="662" name="n_4aveValue【消防施設】&#10;有形固定資産減価償却率"/>
        <xdr:cNvSpPr txBox="1"/>
      </xdr:nvSpPr>
      <xdr:spPr>
        <a:xfrm>
          <a:off x="11102975" y="134975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90170</xdr:rowOff>
    </xdr:from>
    <xdr:ext cx="405130" cy="259080"/>
    <xdr:sp macro="" textlink="">
      <xdr:nvSpPr>
        <xdr:cNvPr id="663" name="n_1mainValue【消防施設】&#10;有形固定資産減価償却率"/>
        <xdr:cNvSpPr txBox="1"/>
      </xdr:nvSpPr>
      <xdr:spPr>
        <a:xfrm>
          <a:off x="13437235" y="13501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145415</xdr:rowOff>
    </xdr:from>
    <xdr:ext cx="403860" cy="257810"/>
    <xdr:sp macro="" textlink="">
      <xdr:nvSpPr>
        <xdr:cNvPr id="664" name="n_2mainValue【消防施設】&#10;有形固定資産減価償却率"/>
        <xdr:cNvSpPr txBox="1"/>
      </xdr:nvSpPr>
      <xdr:spPr>
        <a:xfrm>
          <a:off x="12675235" y="133889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53340</xdr:rowOff>
    </xdr:from>
    <xdr:ext cx="403860" cy="257810"/>
    <xdr:sp macro="" textlink="">
      <xdr:nvSpPr>
        <xdr:cNvPr id="665" name="n_3mainValue【消防施設】&#10;有形固定資産減価償却率"/>
        <xdr:cNvSpPr txBox="1"/>
      </xdr:nvSpPr>
      <xdr:spPr>
        <a:xfrm>
          <a:off x="11900535" y="13967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161925</xdr:rowOff>
    </xdr:from>
    <xdr:ext cx="403860" cy="259080"/>
    <xdr:sp macro="" textlink="">
      <xdr:nvSpPr>
        <xdr:cNvPr id="666" name="n_4mainValue【消防施設】&#10;有形固定資産減価償却率"/>
        <xdr:cNvSpPr txBox="1"/>
      </xdr:nvSpPr>
      <xdr:spPr>
        <a:xfrm>
          <a:off x="11102975" y="13908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75" name="テキスト ボックス 674"/>
        <xdr:cNvSpPr txBox="1"/>
      </xdr:nvSpPr>
      <xdr:spPr>
        <a:xfrm>
          <a:off x="1607820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77" name="直線コネクタ 676"/>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678" name="テキスト ボックス 677"/>
        <xdr:cNvSpPr txBox="1"/>
      </xdr:nvSpPr>
      <xdr:spPr>
        <a:xfrm>
          <a:off x="15694660" y="1444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79" name="直線コネクタ 678"/>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680" name="テキスト ボックス 679"/>
        <xdr:cNvSpPr txBox="1"/>
      </xdr:nvSpPr>
      <xdr:spPr>
        <a:xfrm>
          <a:off x="15694660" y="141243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81" name="直線コネクタ 680"/>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682" name="テキスト ボックス 681"/>
        <xdr:cNvSpPr txBox="1"/>
      </xdr:nvSpPr>
      <xdr:spPr>
        <a:xfrm>
          <a:off x="15694660" y="13805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83" name="直線コネクタ 682"/>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684" name="テキスト ボックス 683"/>
        <xdr:cNvSpPr txBox="1"/>
      </xdr:nvSpPr>
      <xdr:spPr>
        <a:xfrm>
          <a:off x="15694660" y="134867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85" name="直線コネクタ 684"/>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686" name="テキスト ボックス 685"/>
        <xdr:cNvSpPr txBox="1"/>
      </xdr:nvSpPr>
      <xdr:spPr>
        <a:xfrm>
          <a:off x="15694660" y="13167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87" name="直線コネクタ 686"/>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688" name="テキスト ボックス 687"/>
        <xdr:cNvSpPr txBox="1"/>
      </xdr:nvSpPr>
      <xdr:spPr>
        <a:xfrm>
          <a:off x="15694660" y="12848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90" name="テキスト ボックス 689"/>
        <xdr:cNvSpPr txBox="1"/>
      </xdr:nvSpPr>
      <xdr:spPr>
        <a:xfrm>
          <a:off x="1569466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114935</xdr:rowOff>
    </xdr:from>
    <xdr:to>
      <xdr:col>116</xdr:col>
      <xdr:colOff>62865</xdr:colOff>
      <xdr:row>86</xdr:row>
      <xdr:rowOff>146050</xdr:rowOff>
    </xdr:to>
    <xdr:cxnSp macro="">
      <xdr:nvCxnSpPr>
        <xdr:cNvPr id="692" name="直線コネクタ 691"/>
        <xdr:cNvCxnSpPr/>
      </xdr:nvCxnSpPr>
      <xdr:spPr>
        <a:xfrm flipV="1">
          <a:off x="19509105" y="1302321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149860</xdr:rowOff>
    </xdr:from>
    <xdr:ext cx="469900" cy="259080"/>
    <xdr:sp macro="" textlink="">
      <xdr:nvSpPr>
        <xdr:cNvPr id="693" name="【消防施設】&#10;一人当たり面積最小値テキスト"/>
        <xdr:cNvSpPr txBox="1"/>
      </xdr:nvSpPr>
      <xdr:spPr>
        <a:xfrm>
          <a:off x="19547840" y="1456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146050</xdr:rowOff>
    </xdr:from>
    <xdr:to>
      <xdr:col>116</xdr:col>
      <xdr:colOff>152400</xdr:colOff>
      <xdr:row>86</xdr:row>
      <xdr:rowOff>146050</xdr:rowOff>
    </xdr:to>
    <xdr:cxnSp macro="">
      <xdr:nvCxnSpPr>
        <xdr:cNvPr id="694" name="直線コネクタ 693"/>
        <xdr:cNvCxnSpPr/>
      </xdr:nvCxnSpPr>
      <xdr:spPr>
        <a:xfrm>
          <a:off x="19443700" y="145630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61595</xdr:rowOff>
    </xdr:from>
    <xdr:ext cx="469900" cy="259080"/>
    <xdr:sp macro="" textlink="">
      <xdr:nvSpPr>
        <xdr:cNvPr id="695" name="【消防施設】&#10;一人当たり面積最大値テキスト"/>
        <xdr:cNvSpPr txBox="1"/>
      </xdr:nvSpPr>
      <xdr:spPr>
        <a:xfrm>
          <a:off x="19547840" y="1280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0.489</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114935</xdr:rowOff>
    </xdr:from>
    <xdr:to>
      <xdr:col>116</xdr:col>
      <xdr:colOff>152400</xdr:colOff>
      <xdr:row>77</xdr:row>
      <xdr:rowOff>114935</xdr:rowOff>
    </xdr:to>
    <xdr:cxnSp macro="">
      <xdr:nvCxnSpPr>
        <xdr:cNvPr id="696" name="直線コネクタ 695"/>
        <xdr:cNvCxnSpPr/>
      </xdr:nvCxnSpPr>
      <xdr:spPr>
        <a:xfrm>
          <a:off x="19443700" y="130232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6350</xdr:rowOff>
    </xdr:from>
    <xdr:ext cx="469900" cy="257810"/>
    <xdr:sp macro="" textlink="">
      <xdr:nvSpPr>
        <xdr:cNvPr id="697" name="【消防施設】&#10;一人当たり面積平均値テキスト"/>
        <xdr:cNvSpPr txBox="1"/>
      </xdr:nvSpPr>
      <xdr:spPr>
        <a:xfrm>
          <a:off x="19547840" y="139204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27940</xdr:rowOff>
    </xdr:from>
    <xdr:to>
      <xdr:col>116</xdr:col>
      <xdr:colOff>114300</xdr:colOff>
      <xdr:row>83</xdr:row>
      <xdr:rowOff>129540</xdr:rowOff>
    </xdr:to>
    <xdr:sp macro="" textlink="">
      <xdr:nvSpPr>
        <xdr:cNvPr id="698" name="フローチャート: 判断 697"/>
        <xdr:cNvSpPr/>
      </xdr:nvSpPr>
      <xdr:spPr>
        <a:xfrm>
          <a:off x="19458940" y="1394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67310</xdr:rowOff>
    </xdr:from>
    <xdr:to>
      <xdr:col>112</xdr:col>
      <xdr:colOff>38100</xdr:colOff>
      <xdr:row>83</xdr:row>
      <xdr:rowOff>168910</xdr:rowOff>
    </xdr:to>
    <xdr:sp macro="" textlink="">
      <xdr:nvSpPr>
        <xdr:cNvPr id="699" name="フローチャート: 判断 698"/>
        <xdr:cNvSpPr/>
      </xdr:nvSpPr>
      <xdr:spPr>
        <a:xfrm>
          <a:off x="18735040" y="13981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80645</xdr:rowOff>
    </xdr:from>
    <xdr:to>
      <xdr:col>107</xdr:col>
      <xdr:colOff>101600</xdr:colOff>
      <xdr:row>84</xdr:row>
      <xdr:rowOff>10795</xdr:rowOff>
    </xdr:to>
    <xdr:sp macro="" textlink="">
      <xdr:nvSpPr>
        <xdr:cNvPr id="700" name="フローチャート: 判断 699"/>
        <xdr:cNvSpPr/>
      </xdr:nvSpPr>
      <xdr:spPr>
        <a:xfrm>
          <a:off x="1793748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31115</xdr:rowOff>
    </xdr:from>
    <xdr:to>
      <xdr:col>102</xdr:col>
      <xdr:colOff>165100</xdr:colOff>
      <xdr:row>83</xdr:row>
      <xdr:rowOff>132715</xdr:rowOff>
    </xdr:to>
    <xdr:sp macro="" textlink="">
      <xdr:nvSpPr>
        <xdr:cNvPr id="701" name="フローチャート: 判断 700"/>
        <xdr:cNvSpPr/>
      </xdr:nvSpPr>
      <xdr:spPr>
        <a:xfrm>
          <a:off x="1716278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2" name="フローチャート: 判断 701"/>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3" name="テキスト ボックス 702"/>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4" name="テキスト ボックス 703"/>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5" name="テキスト ボックス 704"/>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06" name="テキスト ボックス 705"/>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07" name="テキスト ボックス 706"/>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122555</xdr:rowOff>
    </xdr:from>
    <xdr:to>
      <xdr:col>116</xdr:col>
      <xdr:colOff>114300</xdr:colOff>
      <xdr:row>82</xdr:row>
      <xdr:rowOff>52705</xdr:rowOff>
    </xdr:to>
    <xdr:sp macro="" textlink="">
      <xdr:nvSpPr>
        <xdr:cNvPr id="708" name="楕円 707"/>
        <xdr:cNvSpPr/>
      </xdr:nvSpPr>
      <xdr:spPr>
        <a:xfrm>
          <a:off x="1945894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145415</xdr:rowOff>
    </xdr:from>
    <xdr:ext cx="469900" cy="257810"/>
    <xdr:sp macro="" textlink="">
      <xdr:nvSpPr>
        <xdr:cNvPr id="709" name="【消防施設】&#10;一人当たり面積該当値テキスト"/>
        <xdr:cNvSpPr txBox="1"/>
      </xdr:nvSpPr>
      <xdr:spPr>
        <a:xfrm>
          <a:off x="19547840" y="135566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145415</xdr:rowOff>
    </xdr:from>
    <xdr:to>
      <xdr:col>112</xdr:col>
      <xdr:colOff>38100</xdr:colOff>
      <xdr:row>82</xdr:row>
      <xdr:rowOff>75565</xdr:rowOff>
    </xdr:to>
    <xdr:sp macro="" textlink="">
      <xdr:nvSpPr>
        <xdr:cNvPr id="710" name="楕円 709"/>
        <xdr:cNvSpPr/>
      </xdr:nvSpPr>
      <xdr:spPr>
        <a:xfrm>
          <a:off x="18735040" y="13724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1905</xdr:rowOff>
    </xdr:from>
    <xdr:to>
      <xdr:col>116</xdr:col>
      <xdr:colOff>63500</xdr:colOff>
      <xdr:row>82</xdr:row>
      <xdr:rowOff>24765</xdr:rowOff>
    </xdr:to>
    <xdr:cxnSp macro="">
      <xdr:nvCxnSpPr>
        <xdr:cNvPr id="711" name="直線コネクタ 710"/>
        <xdr:cNvCxnSpPr/>
      </xdr:nvCxnSpPr>
      <xdr:spPr>
        <a:xfrm flipV="1">
          <a:off x="18778220" y="13748385"/>
          <a:ext cx="7315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168275</xdr:rowOff>
    </xdr:from>
    <xdr:to>
      <xdr:col>107</xdr:col>
      <xdr:colOff>101600</xdr:colOff>
      <xdr:row>82</xdr:row>
      <xdr:rowOff>98425</xdr:rowOff>
    </xdr:to>
    <xdr:sp macro="" textlink="">
      <xdr:nvSpPr>
        <xdr:cNvPr id="712" name="楕円 711"/>
        <xdr:cNvSpPr/>
      </xdr:nvSpPr>
      <xdr:spPr>
        <a:xfrm>
          <a:off x="17937480" y="1374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24765</xdr:rowOff>
    </xdr:from>
    <xdr:to>
      <xdr:col>111</xdr:col>
      <xdr:colOff>177800</xdr:colOff>
      <xdr:row>82</xdr:row>
      <xdr:rowOff>47625</xdr:rowOff>
    </xdr:to>
    <xdr:cxnSp macro="">
      <xdr:nvCxnSpPr>
        <xdr:cNvPr id="713" name="直線コネクタ 712"/>
        <xdr:cNvCxnSpPr/>
      </xdr:nvCxnSpPr>
      <xdr:spPr>
        <a:xfrm flipV="1">
          <a:off x="17988280" y="13771245"/>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14" name="楕円 713"/>
        <xdr:cNvSpPr/>
      </xdr:nvSpPr>
      <xdr:spPr>
        <a:xfrm>
          <a:off x="171627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47625</xdr:rowOff>
    </xdr:to>
    <xdr:cxnSp macro="">
      <xdr:nvCxnSpPr>
        <xdr:cNvPr id="715" name="直線コネクタ 714"/>
        <xdr:cNvCxnSpPr/>
      </xdr:nvCxnSpPr>
      <xdr:spPr>
        <a:xfrm>
          <a:off x="17213580" y="13784580"/>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6985</xdr:rowOff>
    </xdr:from>
    <xdr:to>
      <xdr:col>98</xdr:col>
      <xdr:colOff>38100</xdr:colOff>
      <xdr:row>82</xdr:row>
      <xdr:rowOff>109220</xdr:rowOff>
    </xdr:to>
    <xdr:sp macro="" textlink="">
      <xdr:nvSpPr>
        <xdr:cNvPr id="716" name="楕円 715"/>
        <xdr:cNvSpPr/>
      </xdr:nvSpPr>
      <xdr:spPr>
        <a:xfrm>
          <a:off x="16388080" y="1375346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57785</xdr:rowOff>
    </xdr:to>
    <xdr:cxnSp macro="">
      <xdr:nvCxnSpPr>
        <xdr:cNvPr id="717" name="直線コネクタ 716"/>
        <xdr:cNvCxnSpPr/>
      </xdr:nvCxnSpPr>
      <xdr:spPr>
        <a:xfrm flipV="1">
          <a:off x="16431260" y="13784580"/>
          <a:ext cx="7823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160020</xdr:rowOff>
    </xdr:from>
    <xdr:ext cx="469900" cy="259080"/>
    <xdr:sp macro="" textlink="">
      <xdr:nvSpPr>
        <xdr:cNvPr id="718" name="n_1aveValue【消防施設】&#10;一人当たり面積"/>
        <xdr:cNvSpPr txBox="1"/>
      </xdr:nvSpPr>
      <xdr:spPr>
        <a:xfrm>
          <a:off x="18561050" y="14074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1905</xdr:rowOff>
    </xdr:from>
    <xdr:ext cx="468630" cy="259080"/>
    <xdr:sp macro="" textlink="">
      <xdr:nvSpPr>
        <xdr:cNvPr id="719" name="n_2aveValue【消防施設】&#10;一人当たり面積"/>
        <xdr:cNvSpPr txBox="1"/>
      </xdr:nvSpPr>
      <xdr:spPr>
        <a:xfrm>
          <a:off x="17776190" y="14083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123825</xdr:rowOff>
    </xdr:from>
    <xdr:ext cx="468630" cy="257810"/>
    <xdr:sp macro="" textlink="">
      <xdr:nvSpPr>
        <xdr:cNvPr id="720" name="n_3aveValue【消防施設】&#10;一人当たり面積"/>
        <xdr:cNvSpPr txBox="1"/>
      </xdr:nvSpPr>
      <xdr:spPr>
        <a:xfrm>
          <a:off x="17001490" y="14037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11430</xdr:rowOff>
    </xdr:from>
    <xdr:ext cx="468630" cy="259080"/>
    <xdr:sp macro="" textlink="">
      <xdr:nvSpPr>
        <xdr:cNvPr id="721" name="n_4aveValue【消防施設】&#10;一人当たり面積"/>
        <xdr:cNvSpPr txBox="1"/>
      </xdr:nvSpPr>
      <xdr:spPr>
        <a:xfrm>
          <a:off x="16226790" y="1409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92075</xdr:rowOff>
    </xdr:from>
    <xdr:ext cx="469900" cy="259080"/>
    <xdr:sp macro="" textlink="">
      <xdr:nvSpPr>
        <xdr:cNvPr id="722" name="n_1mainValue【消防施設】&#10;一人当たり面積"/>
        <xdr:cNvSpPr txBox="1"/>
      </xdr:nvSpPr>
      <xdr:spPr>
        <a:xfrm>
          <a:off x="18561050" y="13503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114935</xdr:rowOff>
    </xdr:from>
    <xdr:ext cx="468630" cy="259080"/>
    <xdr:sp macro="" textlink="">
      <xdr:nvSpPr>
        <xdr:cNvPr id="723" name="n_2mainValue【消防施設】&#10;一人当たり面積"/>
        <xdr:cNvSpPr txBox="1"/>
      </xdr:nvSpPr>
      <xdr:spPr>
        <a:xfrm>
          <a:off x="17776190" y="13526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105410</xdr:rowOff>
    </xdr:from>
    <xdr:ext cx="468630" cy="259080"/>
    <xdr:sp macro="" textlink="">
      <xdr:nvSpPr>
        <xdr:cNvPr id="724" name="n_3mainValue【消防施設】&#10;一人当たり面積"/>
        <xdr:cNvSpPr txBox="1"/>
      </xdr:nvSpPr>
      <xdr:spPr>
        <a:xfrm>
          <a:off x="17001490" y="13516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125095</xdr:rowOff>
    </xdr:from>
    <xdr:ext cx="468630" cy="258445"/>
    <xdr:sp macro="" textlink="">
      <xdr:nvSpPr>
        <xdr:cNvPr id="725" name="n_4mainValue【消防施設】&#10;一人当たり面積"/>
        <xdr:cNvSpPr txBox="1"/>
      </xdr:nvSpPr>
      <xdr:spPr>
        <a:xfrm>
          <a:off x="16226790" y="135362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34" name="テキスト ボックス 733"/>
        <xdr:cNvSpPr txBox="1"/>
      </xdr:nvSpPr>
      <xdr:spPr>
        <a:xfrm>
          <a:off x="10922000" y="1620774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36" name="テキスト ボックス 735"/>
        <xdr:cNvSpPr txBox="1"/>
      </xdr:nvSpPr>
      <xdr:spPr>
        <a:xfrm>
          <a:off x="10561320" y="1848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37" name="直線コネクタ 736"/>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38" name="テキスト ボックス 737"/>
        <xdr:cNvSpPr txBox="1"/>
      </xdr:nvSpPr>
      <xdr:spPr>
        <a:xfrm>
          <a:off x="10561320" y="181698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39" name="直線コネクタ 738"/>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40" name="テキスト ボックス 739"/>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41" name="直線コネクタ 740"/>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42" name="テキスト ボックス 741"/>
        <xdr:cNvSpPr txBox="1"/>
      </xdr:nvSpPr>
      <xdr:spPr>
        <a:xfrm>
          <a:off x="10602595" y="1753235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43" name="直線コネクタ 742"/>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44" name="テキスト ボックス 743"/>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45" name="直線コネクタ 744"/>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46" name="テキスト ボックス 745"/>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47" name="直線コネクタ 746"/>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48" name="テキスト ボックス 747"/>
        <xdr:cNvSpPr txBox="1"/>
      </xdr:nvSpPr>
      <xdr:spPr>
        <a:xfrm>
          <a:off x="10666730" y="165747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138430</xdr:rowOff>
    </xdr:from>
    <xdr:to>
      <xdr:col>85</xdr:col>
      <xdr:colOff>126365</xdr:colOff>
      <xdr:row>109</xdr:row>
      <xdr:rowOff>30480</xdr:rowOff>
    </xdr:to>
    <xdr:cxnSp macro="">
      <xdr:nvCxnSpPr>
        <xdr:cNvPr id="751" name="直線コネクタ 750"/>
        <xdr:cNvCxnSpPr/>
      </xdr:nvCxnSpPr>
      <xdr:spPr>
        <a:xfrm flipV="1">
          <a:off x="14375765" y="1690243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34290</xdr:rowOff>
    </xdr:from>
    <xdr:ext cx="405130" cy="259080"/>
    <xdr:sp macro="" textlink="">
      <xdr:nvSpPr>
        <xdr:cNvPr id="752" name="【庁舎】&#10;有形固定資産減価償却率最小値テキスト"/>
        <xdr:cNvSpPr txBox="1"/>
      </xdr:nvSpPr>
      <xdr:spPr>
        <a:xfrm>
          <a:off x="14414500" y="18307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3" name="直線コネクタ 752"/>
        <xdr:cNvCxnSpPr/>
      </xdr:nvCxnSpPr>
      <xdr:spPr>
        <a:xfrm>
          <a:off x="14287500" y="183032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85090</xdr:rowOff>
    </xdr:from>
    <xdr:ext cx="405130" cy="259080"/>
    <xdr:sp macro="" textlink="">
      <xdr:nvSpPr>
        <xdr:cNvPr id="754" name="【庁舎】&#10;有形固定資産減価償却率最大値テキスト"/>
        <xdr:cNvSpPr txBox="1"/>
      </xdr:nvSpPr>
      <xdr:spPr>
        <a:xfrm>
          <a:off x="14414500" y="16681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138430</xdr:rowOff>
    </xdr:from>
    <xdr:to>
      <xdr:col>86</xdr:col>
      <xdr:colOff>25400</xdr:colOff>
      <xdr:row>100</xdr:row>
      <xdr:rowOff>138430</xdr:rowOff>
    </xdr:to>
    <xdr:cxnSp macro="">
      <xdr:nvCxnSpPr>
        <xdr:cNvPr id="755" name="直線コネクタ 754"/>
        <xdr:cNvCxnSpPr/>
      </xdr:nvCxnSpPr>
      <xdr:spPr>
        <a:xfrm>
          <a:off x="14287500" y="16902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118745</xdr:rowOff>
    </xdr:from>
    <xdr:ext cx="405130" cy="259080"/>
    <xdr:sp macro="" textlink="">
      <xdr:nvSpPr>
        <xdr:cNvPr id="756" name="【庁舎】&#10;有形固定資産減価償却率平均値テキスト"/>
        <xdr:cNvSpPr txBox="1"/>
      </xdr:nvSpPr>
      <xdr:spPr>
        <a:xfrm>
          <a:off x="14414500" y="17553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95885</xdr:rowOff>
    </xdr:from>
    <xdr:to>
      <xdr:col>85</xdr:col>
      <xdr:colOff>177800</xdr:colOff>
      <xdr:row>106</xdr:row>
      <xdr:rowOff>26035</xdr:rowOff>
    </xdr:to>
    <xdr:sp macro="" textlink="">
      <xdr:nvSpPr>
        <xdr:cNvPr id="757" name="フローチャート: 判断 756"/>
        <xdr:cNvSpPr/>
      </xdr:nvSpPr>
      <xdr:spPr>
        <a:xfrm>
          <a:off x="14325600" y="1769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66040</xdr:rowOff>
    </xdr:from>
    <xdr:to>
      <xdr:col>81</xdr:col>
      <xdr:colOff>101600</xdr:colOff>
      <xdr:row>105</xdr:row>
      <xdr:rowOff>167640</xdr:rowOff>
    </xdr:to>
    <xdr:sp macro="" textlink="">
      <xdr:nvSpPr>
        <xdr:cNvPr id="758" name="フローチャート: 判断 757"/>
        <xdr:cNvSpPr/>
      </xdr:nvSpPr>
      <xdr:spPr>
        <a:xfrm>
          <a:off x="13578840" y="1766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41910</xdr:rowOff>
    </xdr:from>
    <xdr:to>
      <xdr:col>76</xdr:col>
      <xdr:colOff>165100</xdr:colOff>
      <xdr:row>105</xdr:row>
      <xdr:rowOff>143510</xdr:rowOff>
    </xdr:to>
    <xdr:sp macro="" textlink="">
      <xdr:nvSpPr>
        <xdr:cNvPr id="759" name="フローチャート: 判断 758"/>
        <xdr:cNvSpPr/>
      </xdr:nvSpPr>
      <xdr:spPr>
        <a:xfrm>
          <a:off x="12804140" y="1764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133350</xdr:rowOff>
    </xdr:from>
    <xdr:to>
      <xdr:col>72</xdr:col>
      <xdr:colOff>38100</xdr:colOff>
      <xdr:row>105</xdr:row>
      <xdr:rowOff>63500</xdr:rowOff>
    </xdr:to>
    <xdr:sp macro="" textlink="">
      <xdr:nvSpPr>
        <xdr:cNvPr id="760" name="フローチャート: 判断 759"/>
        <xdr:cNvSpPr/>
      </xdr:nvSpPr>
      <xdr:spPr>
        <a:xfrm>
          <a:off x="12029440" y="17567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1" name="フローチャート: 判断 760"/>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2" name="テキスト ボックス 761"/>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3" name="テキスト ボックス 762"/>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4" name="テキスト ボックス 763"/>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5" name="テキスト ボックス 764"/>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6" name="テキスト ボックス 765"/>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153035</xdr:rowOff>
    </xdr:from>
    <xdr:to>
      <xdr:col>85</xdr:col>
      <xdr:colOff>177800</xdr:colOff>
      <xdr:row>107</xdr:row>
      <xdr:rowOff>83185</xdr:rowOff>
    </xdr:to>
    <xdr:sp macro="" textlink="">
      <xdr:nvSpPr>
        <xdr:cNvPr id="767" name="楕円 766"/>
        <xdr:cNvSpPr/>
      </xdr:nvSpPr>
      <xdr:spPr>
        <a:xfrm>
          <a:off x="14325600" y="179228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132080</xdr:rowOff>
    </xdr:from>
    <xdr:ext cx="405130" cy="257810"/>
    <xdr:sp macro="" textlink="">
      <xdr:nvSpPr>
        <xdr:cNvPr id="768" name="【庁舎】&#10;有形固定資産減価償却率該当値テキスト"/>
        <xdr:cNvSpPr txBox="1"/>
      </xdr:nvSpPr>
      <xdr:spPr>
        <a:xfrm>
          <a:off x="14414500" y="17901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769" name="楕円 768"/>
        <xdr:cNvSpPr/>
      </xdr:nvSpPr>
      <xdr:spPr>
        <a:xfrm>
          <a:off x="1357884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32385</xdr:rowOff>
    </xdr:from>
    <xdr:to>
      <xdr:col>85</xdr:col>
      <xdr:colOff>127000</xdr:colOff>
      <xdr:row>107</xdr:row>
      <xdr:rowOff>40640</xdr:rowOff>
    </xdr:to>
    <xdr:cxnSp macro="">
      <xdr:nvCxnSpPr>
        <xdr:cNvPr id="770" name="直線コネクタ 769"/>
        <xdr:cNvCxnSpPr/>
      </xdr:nvCxnSpPr>
      <xdr:spPr>
        <a:xfrm flipV="1">
          <a:off x="13629640" y="17969865"/>
          <a:ext cx="746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144780</xdr:rowOff>
    </xdr:from>
    <xdr:to>
      <xdr:col>76</xdr:col>
      <xdr:colOff>165100</xdr:colOff>
      <xdr:row>107</xdr:row>
      <xdr:rowOff>74930</xdr:rowOff>
    </xdr:to>
    <xdr:sp macro="" textlink="">
      <xdr:nvSpPr>
        <xdr:cNvPr id="771" name="楕円 770"/>
        <xdr:cNvSpPr/>
      </xdr:nvSpPr>
      <xdr:spPr>
        <a:xfrm>
          <a:off x="12804140" y="1791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24130</xdr:rowOff>
    </xdr:from>
    <xdr:to>
      <xdr:col>81</xdr:col>
      <xdr:colOff>50800</xdr:colOff>
      <xdr:row>107</xdr:row>
      <xdr:rowOff>40640</xdr:rowOff>
    </xdr:to>
    <xdr:cxnSp macro="">
      <xdr:nvCxnSpPr>
        <xdr:cNvPr id="772" name="直線コネクタ 771"/>
        <xdr:cNvCxnSpPr/>
      </xdr:nvCxnSpPr>
      <xdr:spPr>
        <a:xfrm>
          <a:off x="12854940" y="17961610"/>
          <a:ext cx="7747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43180</xdr:rowOff>
    </xdr:from>
    <xdr:to>
      <xdr:col>72</xdr:col>
      <xdr:colOff>38100</xdr:colOff>
      <xdr:row>107</xdr:row>
      <xdr:rowOff>144780</xdr:rowOff>
    </xdr:to>
    <xdr:sp macro="" textlink="">
      <xdr:nvSpPr>
        <xdr:cNvPr id="773" name="楕円 772"/>
        <xdr:cNvSpPr/>
      </xdr:nvSpPr>
      <xdr:spPr>
        <a:xfrm>
          <a:off x="12029440" y="17980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24130</xdr:rowOff>
    </xdr:from>
    <xdr:to>
      <xdr:col>76</xdr:col>
      <xdr:colOff>114300</xdr:colOff>
      <xdr:row>107</xdr:row>
      <xdr:rowOff>93980</xdr:rowOff>
    </xdr:to>
    <xdr:cxnSp macro="">
      <xdr:nvCxnSpPr>
        <xdr:cNvPr id="774" name="直線コネクタ 773"/>
        <xdr:cNvCxnSpPr/>
      </xdr:nvCxnSpPr>
      <xdr:spPr>
        <a:xfrm flipV="1">
          <a:off x="12072620" y="17961610"/>
          <a:ext cx="78232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8890</xdr:rowOff>
    </xdr:from>
    <xdr:to>
      <xdr:col>67</xdr:col>
      <xdr:colOff>101600</xdr:colOff>
      <xdr:row>107</xdr:row>
      <xdr:rowOff>110490</xdr:rowOff>
    </xdr:to>
    <xdr:sp macro="" textlink="">
      <xdr:nvSpPr>
        <xdr:cNvPr id="775" name="楕円 774"/>
        <xdr:cNvSpPr/>
      </xdr:nvSpPr>
      <xdr:spPr>
        <a:xfrm>
          <a:off x="1123188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59690</xdr:rowOff>
    </xdr:from>
    <xdr:to>
      <xdr:col>71</xdr:col>
      <xdr:colOff>177800</xdr:colOff>
      <xdr:row>107</xdr:row>
      <xdr:rowOff>93980</xdr:rowOff>
    </xdr:to>
    <xdr:cxnSp macro="">
      <xdr:nvCxnSpPr>
        <xdr:cNvPr id="776" name="直線コネクタ 775"/>
        <xdr:cNvCxnSpPr/>
      </xdr:nvCxnSpPr>
      <xdr:spPr>
        <a:xfrm>
          <a:off x="11282680" y="17997170"/>
          <a:ext cx="78994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12700</xdr:rowOff>
    </xdr:from>
    <xdr:ext cx="405130" cy="259080"/>
    <xdr:sp macro="" textlink="">
      <xdr:nvSpPr>
        <xdr:cNvPr id="777" name="n_1aveValue【庁舎】&#10;有形固定資産減価償却率"/>
        <xdr:cNvSpPr txBox="1"/>
      </xdr:nvSpPr>
      <xdr:spPr>
        <a:xfrm>
          <a:off x="13437235" y="17447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160020</xdr:rowOff>
    </xdr:from>
    <xdr:ext cx="403860" cy="259080"/>
    <xdr:sp macro="" textlink="">
      <xdr:nvSpPr>
        <xdr:cNvPr id="778" name="n_2aveValue【庁舎】&#10;有形固定資産減価償却率"/>
        <xdr:cNvSpPr txBox="1"/>
      </xdr:nvSpPr>
      <xdr:spPr>
        <a:xfrm>
          <a:off x="12675235" y="17426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80010</xdr:rowOff>
    </xdr:from>
    <xdr:ext cx="403860" cy="259080"/>
    <xdr:sp macro="" textlink="">
      <xdr:nvSpPr>
        <xdr:cNvPr id="779" name="n_3aveValue【庁舎】&#10;有形固定資産減価償却率"/>
        <xdr:cNvSpPr txBox="1"/>
      </xdr:nvSpPr>
      <xdr:spPr>
        <a:xfrm>
          <a:off x="11900535" y="17346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132080</xdr:rowOff>
    </xdr:from>
    <xdr:ext cx="403860" cy="257810"/>
    <xdr:sp macro="" textlink="">
      <xdr:nvSpPr>
        <xdr:cNvPr id="780" name="n_4aveValue【庁舎】&#10;有形固定資産減価償却率"/>
        <xdr:cNvSpPr txBox="1"/>
      </xdr:nvSpPr>
      <xdr:spPr>
        <a:xfrm>
          <a:off x="11102975" y="173990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81915</xdr:rowOff>
    </xdr:from>
    <xdr:ext cx="405130" cy="259080"/>
    <xdr:sp macro="" textlink="">
      <xdr:nvSpPr>
        <xdr:cNvPr id="781" name="n_1mainValue【庁舎】&#10;有形固定資産減価償却率"/>
        <xdr:cNvSpPr txBox="1"/>
      </xdr:nvSpPr>
      <xdr:spPr>
        <a:xfrm>
          <a:off x="13437235" y="18019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66040</xdr:rowOff>
    </xdr:from>
    <xdr:ext cx="403860" cy="257810"/>
    <xdr:sp macro="" textlink="">
      <xdr:nvSpPr>
        <xdr:cNvPr id="782" name="n_2mainValue【庁舎】&#10;有形固定資産減価償却率"/>
        <xdr:cNvSpPr txBox="1"/>
      </xdr:nvSpPr>
      <xdr:spPr>
        <a:xfrm>
          <a:off x="12675235" y="18003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135890</xdr:rowOff>
    </xdr:from>
    <xdr:ext cx="403860" cy="259080"/>
    <xdr:sp macro="" textlink="">
      <xdr:nvSpPr>
        <xdr:cNvPr id="783" name="n_3mainValue【庁舎】&#10;有形固定資産減価償却率"/>
        <xdr:cNvSpPr txBox="1"/>
      </xdr:nvSpPr>
      <xdr:spPr>
        <a:xfrm>
          <a:off x="11900535" y="18073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101600</xdr:rowOff>
    </xdr:from>
    <xdr:ext cx="403860" cy="259080"/>
    <xdr:sp macro="" textlink="">
      <xdr:nvSpPr>
        <xdr:cNvPr id="784" name="n_4mainValue【庁舎】&#10;有形固定資産減価償却率"/>
        <xdr:cNvSpPr txBox="1"/>
      </xdr:nvSpPr>
      <xdr:spPr>
        <a:xfrm>
          <a:off x="11102975" y="18039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3" name="テキスト ボックス 792"/>
        <xdr:cNvSpPr txBox="1"/>
      </xdr:nvSpPr>
      <xdr:spPr>
        <a:xfrm>
          <a:off x="16078200" y="1620774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5" name="直線コネクタ 794"/>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796" name="テキスト ボックス 795"/>
        <xdr:cNvSpPr txBox="1"/>
      </xdr:nvSpPr>
      <xdr:spPr>
        <a:xfrm>
          <a:off x="15694660" y="181698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97" name="直線コネクタ 796"/>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798" name="テキスト ボックス 797"/>
        <xdr:cNvSpPr txBox="1"/>
      </xdr:nvSpPr>
      <xdr:spPr>
        <a:xfrm>
          <a:off x="15694660" y="178504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99" name="直線コネクタ 798"/>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800" name="テキスト ボックス 799"/>
        <xdr:cNvSpPr txBox="1"/>
      </xdr:nvSpPr>
      <xdr:spPr>
        <a:xfrm>
          <a:off x="15694660" y="175323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1" name="直線コネクタ 800"/>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802" name="テキスト ボックス 801"/>
        <xdr:cNvSpPr txBox="1"/>
      </xdr:nvSpPr>
      <xdr:spPr>
        <a:xfrm>
          <a:off x="15694660" y="172129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3" name="直線コネクタ 802"/>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804" name="テキスト ボックス 803"/>
        <xdr:cNvSpPr txBox="1"/>
      </xdr:nvSpPr>
      <xdr:spPr>
        <a:xfrm>
          <a:off x="15694660" y="16894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5" name="直線コネクタ 804"/>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806" name="テキスト ボックス 805"/>
        <xdr:cNvSpPr txBox="1"/>
      </xdr:nvSpPr>
      <xdr:spPr>
        <a:xfrm>
          <a:off x="15694660" y="165747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08" name="テキスト ボックス 807"/>
        <xdr:cNvSpPr txBox="1"/>
      </xdr:nvSpPr>
      <xdr:spPr>
        <a:xfrm>
          <a:off x="15694660" y="16256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164465</xdr:rowOff>
    </xdr:from>
    <xdr:to>
      <xdr:col>116</xdr:col>
      <xdr:colOff>62865</xdr:colOff>
      <xdr:row>108</xdr:row>
      <xdr:rowOff>52070</xdr:rowOff>
    </xdr:to>
    <xdr:cxnSp macro="">
      <xdr:nvCxnSpPr>
        <xdr:cNvPr id="810" name="直線コネクタ 809"/>
        <xdr:cNvCxnSpPr/>
      </xdr:nvCxnSpPr>
      <xdr:spPr>
        <a:xfrm flipV="1">
          <a:off x="19509105" y="16928465"/>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55245</xdr:rowOff>
    </xdr:from>
    <xdr:ext cx="469900" cy="257810"/>
    <xdr:sp macro="" textlink="">
      <xdr:nvSpPr>
        <xdr:cNvPr id="811" name="【庁舎】&#10;一人当たり面積最小値テキスト"/>
        <xdr:cNvSpPr txBox="1"/>
      </xdr:nvSpPr>
      <xdr:spPr>
        <a:xfrm>
          <a:off x="19547840" y="18160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52070</xdr:rowOff>
    </xdr:from>
    <xdr:to>
      <xdr:col>116</xdr:col>
      <xdr:colOff>152400</xdr:colOff>
      <xdr:row>108</xdr:row>
      <xdr:rowOff>52070</xdr:rowOff>
    </xdr:to>
    <xdr:cxnSp macro="">
      <xdr:nvCxnSpPr>
        <xdr:cNvPr id="812" name="直線コネクタ 811"/>
        <xdr:cNvCxnSpPr/>
      </xdr:nvCxnSpPr>
      <xdr:spPr>
        <a:xfrm>
          <a:off x="19443700" y="181571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111125</xdr:rowOff>
    </xdr:from>
    <xdr:ext cx="469900" cy="257810"/>
    <xdr:sp macro="" textlink="">
      <xdr:nvSpPr>
        <xdr:cNvPr id="813" name="【庁舎】&#10;一人当たり面積最大値テキスト"/>
        <xdr:cNvSpPr txBox="1"/>
      </xdr:nvSpPr>
      <xdr:spPr>
        <a:xfrm>
          <a:off x="19547840" y="167074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164465</xdr:rowOff>
    </xdr:from>
    <xdr:to>
      <xdr:col>116</xdr:col>
      <xdr:colOff>152400</xdr:colOff>
      <xdr:row>100</xdr:row>
      <xdr:rowOff>164465</xdr:rowOff>
    </xdr:to>
    <xdr:cxnSp macro="">
      <xdr:nvCxnSpPr>
        <xdr:cNvPr id="814" name="直線コネクタ 813"/>
        <xdr:cNvCxnSpPr/>
      </xdr:nvCxnSpPr>
      <xdr:spPr>
        <a:xfrm>
          <a:off x="19443700" y="169284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7620</xdr:rowOff>
    </xdr:from>
    <xdr:ext cx="469900" cy="257810"/>
    <xdr:sp macro="" textlink="">
      <xdr:nvSpPr>
        <xdr:cNvPr id="815" name="【庁舎】&#10;一人当たり面積平均値テキスト"/>
        <xdr:cNvSpPr txBox="1"/>
      </xdr:nvSpPr>
      <xdr:spPr>
        <a:xfrm>
          <a:off x="19547840" y="174421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156210</xdr:rowOff>
    </xdr:from>
    <xdr:to>
      <xdr:col>116</xdr:col>
      <xdr:colOff>114300</xdr:colOff>
      <xdr:row>105</xdr:row>
      <xdr:rowOff>86360</xdr:rowOff>
    </xdr:to>
    <xdr:sp macro="" textlink="">
      <xdr:nvSpPr>
        <xdr:cNvPr id="816" name="フローチャート: 判断 815"/>
        <xdr:cNvSpPr/>
      </xdr:nvSpPr>
      <xdr:spPr>
        <a:xfrm>
          <a:off x="19458940" y="1759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125095</xdr:rowOff>
    </xdr:from>
    <xdr:to>
      <xdr:col>112</xdr:col>
      <xdr:colOff>38100</xdr:colOff>
      <xdr:row>105</xdr:row>
      <xdr:rowOff>55245</xdr:rowOff>
    </xdr:to>
    <xdr:sp macro="" textlink="">
      <xdr:nvSpPr>
        <xdr:cNvPr id="817" name="フローチャート: 判断 816"/>
        <xdr:cNvSpPr/>
      </xdr:nvSpPr>
      <xdr:spPr>
        <a:xfrm>
          <a:off x="18735040" y="17559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132080</xdr:rowOff>
    </xdr:from>
    <xdr:to>
      <xdr:col>107</xdr:col>
      <xdr:colOff>101600</xdr:colOff>
      <xdr:row>105</xdr:row>
      <xdr:rowOff>61595</xdr:rowOff>
    </xdr:to>
    <xdr:sp macro="" textlink="">
      <xdr:nvSpPr>
        <xdr:cNvPr id="818" name="フローチャート: 判断 817"/>
        <xdr:cNvSpPr/>
      </xdr:nvSpPr>
      <xdr:spPr>
        <a:xfrm>
          <a:off x="17937480" y="175666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137795</xdr:rowOff>
    </xdr:from>
    <xdr:to>
      <xdr:col>102</xdr:col>
      <xdr:colOff>165100</xdr:colOff>
      <xdr:row>105</xdr:row>
      <xdr:rowOff>67945</xdr:rowOff>
    </xdr:to>
    <xdr:sp macro="" textlink="">
      <xdr:nvSpPr>
        <xdr:cNvPr id="819" name="フローチャート: 判断 818"/>
        <xdr:cNvSpPr/>
      </xdr:nvSpPr>
      <xdr:spPr>
        <a:xfrm>
          <a:off x="17162780" y="1757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76200</xdr:rowOff>
    </xdr:from>
    <xdr:to>
      <xdr:col>98</xdr:col>
      <xdr:colOff>38100</xdr:colOff>
      <xdr:row>105</xdr:row>
      <xdr:rowOff>6350</xdr:rowOff>
    </xdr:to>
    <xdr:sp macro="" textlink="">
      <xdr:nvSpPr>
        <xdr:cNvPr id="820" name="フローチャート: 判断 819"/>
        <xdr:cNvSpPr/>
      </xdr:nvSpPr>
      <xdr:spPr>
        <a:xfrm>
          <a:off x="16388080" y="17510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1" name="テキスト ボックス 820"/>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2" name="テキスト ボックス 821"/>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3" name="テキスト ボックス 822"/>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4" name="テキスト ボックス 823"/>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5" name="テキスト ボックス 824"/>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160655</xdr:rowOff>
    </xdr:from>
    <xdr:to>
      <xdr:col>116</xdr:col>
      <xdr:colOff>114300</xdr:colOff>
      <xdr:row>105</xdr:row>
      <xdr:rowOff>90805</xdr:rowOff>
    </xdr:to>
    <xdr:sp macro="" textlink="">
      <xdr:nvSpPr>
        <xdr:cNvPr id="826" name="楕円 825"/>
        <xdr:cNvSpPr/>
      </xdr:nvSpPr>
      <xdr:spPr>
        <a:xfrm>
          <a:off x="19458940" y="1759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139065</xdr:rowOff>
    </xdr:from>
    <xdr:ext cx="469900" cy="259080"/>
    <xdr:sp macro="" textlink="">
      <xdr:nvSpPr>
        <xdr:cNvPr id="827" name="【庁舎】&#10;一人当たり面積該当値テキスト"/>
        <xdr:cNvSpPr txBox="1"/>
      </xdr:nvSpPr>
      <xdr:spPr>
        <a:xfrm>
          <a:off x="19547840" y="17573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6350</xdr:rowOff>
    </xdr:from>
    <xdr:to>
      <xdr:col>112</xdr:col>
      <xdr:colOff>38100</xdr:colOff>
      <xdr:row>105</xdr:row>
      <xdr:rowOff>107315</xdr:rowOff>
    </xdr:to>
    <xdr:sp macro="" textlink="">
      <xdr:nvSpPr>
        <xdr:cNvPr id="828" name="楕円 827"/>
        <xdr:cNvSpPr/>
      </xdr:nvSpPr>
      <xdr:spPr>
        <a:xfrm>
          <a:off x="18735040" y="1760855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40640</xdr:rowOff>
    </xdr:from>
    <xdr:to>
      <xdr:col>116</xdr:col>
      <xdr:colOff>63500</xdr:colOff>
      <xdr:row>105</xdr:row>
      <xdr:rowOff>56515</xdr:rowOff>
    </xdr:to>
    <xdr:cxnSp macro="">
      <xdr:nvCxnSpPr>
        <xdr:cNvPr id="829" name="直線コネクタ 828"/>
        <xdr:cNvCxnSpPr/>
      </xdr:nvCxnSpPr>
      <xdr:spPr>
        <a:xfrm flipV="1">
          <a:off x="18778220" y="17642840"/>
          <a:ext cx="7315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830" name="楕円 829"/>
        <xdr:cNvSpPr/>
      </xdr:nvSpPr>
      <xdr:spPr>
        <a:xfrm>
          <a:off x="179374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56515</xdr:rowOff>
    </xdr:from>
    <xdr:to>
      <xdr:col>111</xdr:col>
      <xdr:colOff>177800</xdr:colOff>
      <xdr:row>105</xdr:row>
      <xdr:rowOff>76200</xdr:rowOff>
    </xdr:to>
    <xdr:cxnSp macro="">
      <xdr:nvCxnSpPr>
        <xdr:cNvPr id="831" name="直線コネクタ 830"/>
        <xdr:cNvCxnSpPr/>
      </xdr:nvCxnSpPr>
      <xdr:spPr>
        <a:xfrm flipV="1">
          <a:off x="17988280" y="17658715"/>
          <a:ext cx="78994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43180</xdr:rowOff>
    </xdr:from>
    <xdr:to>
      <xdr:col>102</xdr:col>
      <xdr:colOff>165100</xdr:colOff>
      <xdr:row>105</xdr:row>
      <xdr:rowOff>144780</xdr:rowOff>
    </xdr:to>
    <xdr:sp macro="" textlink="">
      <xdr:nvSpPr>
        <xdr:cNvPr id="832" name="楕円 831"/>
        <xdr:cNvSpPr/>
      </xdr:nvSpPr>
      <xdr:spPr>
        <a:xfrm>
          <a:off x="1716278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93980</xdr:rowOff>
    </xdr:to>
    <xdr:cxnSp macro="">
      <xdr:nvCxnSpPr>
        <xdr:cNvPr id="833" name="直線コネクタ 832"/>
        <xdr:cNvCxnSpPr/>
      </xdr:nvCxnSpPr>
      <xdr:spPr>
        <a:xfrm flipV="1">
          <a:off x="17213580" y="17678400"/>
          <a:ext cx="774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59690</xdr:rowOff>
    </xdr:from>
    <xdr:to>
      <xdr:col>98</xdr:col>
      <xdr:colOff>38100</xdr:colOff>
      <xdr:row>105</xdr:row>
      <xdr:rowOff>161290</xdr:rowOff>
    </xdr:to>
    <xdr:sp macro="" textlink="">
      <xdr:nvSpPr>
        <xdr:cNvPr id="834" name="楕円 833"/>
        <xdr:cNvSpPr/>
      </xdr:nvSpPr>
      <xdr:spPr>
        <a:xfrm>
          <a:off x="16388080" y="17661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93980</xdr:rowOff>
    </xdr:from>
    <xdr:to>
      <xdr:col>102</xdr:col>
      <xdr:colOff>114300</xdr:colOff>
      <xdr:row>105</xdr:row>
      <xdr:rowOff>110490</xdr:rowOff>
    </xdr:to>
    <xdr:cxnSp macro="">
      <xdr:nvCxnSpPr>
        <xdr:cNvPr id="835" name="直線コネクタ 834"/>
        <xdr:cNvCxnSpPr/>
      </xdr:nvCxnSpPr>
      <xdr:spPr>
        <a:xfrm flipV="1">
          <a:off x="16431260" y="17696180"/>
          <a:ext cx="7823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71755</xdr:rowOff>
    </xdr:from>
    <xdr:ext cx="469900" cy="259080"/>
    <xdr:sp macro="" textlink="">
      <xdr:nvSpPr>
        <xdr:cNvPr id="836" name="n_1aveValue【庁舎】&#10;一人当たり面積"/>
        <xdr:cNvSpPr txBox="1"/>
      </xdr:nvSpPr>
      <xdr:spPr>
        <a:xfrm>
          <a:off x="18561050" y="1733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78105</xdr:rowOff>
    </xdr:from>
    <xdr:ext cx="468630" cy="257810"/>
    <xdr:sp macro="" textlink="">
      <xdr:nvSpPr>
        <xdr:cNvPr id="837" name="n_2aveValue【庁舎】&#10;一人当たり面積"/>
        <xdr:cNvSpPr txBox="1"/>
      </xdr:nvSpPr>
      <xdr:spPr>
        <a:xfrm>
          <a:off x="17776190" y="17345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84455</xdr:rowOff>
    </xdr:from>
    <xdr:ext cx="468630" cy="259080"/>
    <xdr:sp macro="" textlink="">
      <xdr:nvSpPr>
        <xdr:cNvPr id="838" name="n_3aveValue【庁舎】&#10;一人当たり面積"/>
        <xdr:cNvSpPr txBox="1"/>
      </xdr:nvSpPr>
      <xdr:spPr>
        <a:xfrm>
          <a:off x="17001490" y="17351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22860</xdr:rowOff>
    </xdr:from>
    <xdr:ext cx="468630" cy="259080"/>
    <xdr:sp macro="" textlink="">
      <xdr:nvSpPr>
        <xdr:cNvPr id="839" name="n_4aveValue【庁舎】&#10;一人当たり面積"/>
        <xdr:cNvSpPr txBox="1"/>
      </xdr:nvSpPr>
      <xdr:spPr>
        <a:xfrm>
          <a:off x="16226790" y="17289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98425</xdr:rowOff>
    </xdr:from>
    <xdr:ext cx="469900" cy="257810"/>
    <xdr:sp macro="" textlink="">
      <xdr:nvSpPr>
        <xdr:cNvPr id="840" name="n_1mainValue【庁舎】&#10;一人当たり面積"/>
        <xdr:cNvSpPr txBox="1"/>
      </xdr:nvSpPr>
      <xdr:spPr>
        <a:xfrm>
          <a:off x="18561050" y="17700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118110</xdr:rowOff>
    </xdr:from>
    <xdr:ext cx="468630" cy="259080"/>
    <xdr:sp macro="" textlink="">
      <xdr:nvSpPr>
        <xdr:cNvPr id="841" name="n_2mainValue【庁舎】&#10;一人当たり面積"/>
        <xdr:cNvSpPr txBox="1"/>
      </xdr:nvSpPr>
      <xdr:spPr>
        <a:xfrm>
          <a:off x="17776190" y="17720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135890</xdr:rowOff>
    </xdr:from>
    <xdr:ext cx="468630" cy="259080"/>
    <xdr:sp macro="" textlink="">
      <xdr:nvSpPr>
        <xdr:cNvPr id="842" name="n_3mainValue【庁舎】&#10;一人当たり面積"/>
        <xdr:cNvSpPr txBox="1"/>
      </xdr:nvSpPr>
      <xdr:spPr>
        <a:xfrm>
          <a:off x="17001490" y="17738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152400</xdr:rowOff>
    </xdr:from>
    <xdr:ext cx="468630" cy="259080"/>
    <xdr:sp macro="" textlink="">
      <xdr:nvSpPr>
        <xdr:cNvPr id="843" name="n_4mainValue【庁舎】&#10;一人当たり面積"/>
        <xdr:cNvSpPr txBox="1"/>
      </xdr:nvSpPr>
      <xdr:spPr>
        <a:xfrm>
          <a:off x="16226790" y="17754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類似団体と比較して有形固定資産減価償却率が特に高い資産は体育館・プール、福祉施設及び庁舎である。</a:t>
          </a:r>
        </a:p>
        <a:p>
          <a:r>
            <a:rPr kumimoji="1" lang="ja-JP" altLang="en-US" sz="1200">
              <a:solidFill>
                <a:sysClr val="windowText" lastClr="000000"/>
              </a:solidFill>
              <a:latin typeface="ＭＳ Ｐゴシック"/>
              <a:ea typeface="ＭＳ Ｐゴシック"/>
            </a:rPr>
            <a:t>　体育館・プールについては、一戸町体育館の減価償却率の高さ（</a:t>
          </a:r>
          <a:r>
            <a:rPr kumimoji="1" lang="en-US" altLang="ja-JP" sz="1200">
              <a:solidFill>
                <a:sysClr val="windowText" lastClr="000000"/>
              </a:solidFill>
              <a:latin typeface="ＭＳ Ｐゴシック"/>
              <a:ea typeface="ＭＳ Ｐゴシック"/>
            </a:rPr>
            <a:t>R５</a:t>
          </a:r>
          <a:r>
            <a:rPr kumimoji="1" lang="ja-JP" altLang="en-US" sz="1200">
              <a:solidFill>
                <a:sysClr val="windowText" lastClr="000000"/>
              </a:solidFill>
              <a:latin typeface="ＭＳ Ｐゴシック"/>
              <a:ea typeface="ＭＳ Ｐゴシック"/>
            </a:rPr>
            <a:t>末</a:t>
          </a:r>
          <a:r>
            <a:rPr kumimoji="1" lang="en-US" altLang="ja-JP" sz="1200">
              <a:solidFill>
                <a:sysClr val="windowText" lastClr="000000"/>
              </a:solidFill>
              <a:latin typeface="ＭＳ Ｐゴシック"/>
              <a:ea typeface="ＭＳ Ｐゴシック"/>
            </a:rPr>
            <a:t>99</a:t>
          </a:r>
          <a:r>
            <a:rPr kumimoji="1" lang="ja-JP" altLang="en-US" sz="1200">
              <a:solidFill>
                <a:sysClr val="windowText" lastClr="000000"/>
              </a:solidFill>
              <a:latin typeface="ＭＳ Ｐゴシック"/>
              <a:ea typeface="ＭＳ Ｐゴシック"/>
            </a:rPr>
            <a:t>％）によるものである。また、福祉施設については、特別養護老人ホームの減価償却率の高さ（R５末85％）によるものである。</a:t>
          </a:r>
        </a:p>
        <a:p>
          <a:r>
            <a:rPr kumimoji="1" lang="ja-JP" altLang="en-US" sz="1200">
              <a:solidFill>
                <a:sysClr val="windowText" lastClr="000000"/>
              </a:solidFill>
              <a:latin typeface="ＭＳ Ｐゴシック"/>
              <a:ea typeface="ＭＳ Ｐゴシック"/>
            </a:rPr>
            <a:t>　庁舎については、昭和</a:t>
          </a:r>
          <a:r>
            <a:rPr kumimoji="1" lang="en-US" altLang="ja-JP" sz="1200">
              <a:solidFill>
                <a:sysClr val="windowText" lastClr="000000"/>
              </a:solidFill>
              <a:latin typeface="ＭＳ Ｐゴシック"/>
              <a:ea typeface="ＭＳ Ｐゴシック"/>
            </a:rPr>
            <a:t>48</a:t>
          </a:r>
          <a:r>
            <a:rPr kumimoji="1" lang="ja-JP" altLang="en-US" sz="1200">
              <a:solidFill>
                <a:sysClr val="windowText" lastClr="000000"/>
              </a:solidFill>
              <a:latin typeface="ＭＳ Ｐゴシック"/>
              <a:ea typeface="ＭＳ Ｐゴシック"/>
            </a:rPr>
            <a:t>年に建築され（</a:t>
          </a:r>
          <a:r>
            <a:rPr kumimoji="1" lang="en-US" altLang="ja-JP" sz="1200">
              <a:solidFill>
                <a:sysClr val="windowText" lastClr="000000"/>
              </a:solidFill>
              <a:latin typeface="ＭＳ Ｐゴシック"/>
              <a:ea typeface="ＭＳ Ｐゴシック"/>
            </a:rPr>
            <a:t>R５</a:t>
          </a:r>
          <a:r>
            <a:rPr kumimoji="1" lang="ja-JP" altLang="en-US" sz="1200">
              <a:solidFill>
                <a:sysClr val="windowText" lastClr="000000"/>
              </a:solidFill>
              <a:latin typeface="ＭＳ Ｐゴシック"/>
              <a:ea typeface="ＭＳ Ｐゴシック"/>
            </a:rPr>
            <a:t>末で築50年）、平成</a:t>
          </a:r>
          <a:r>
            <a:rPr kumimoji="1" lang="en-US" altLang="ja-JP" sz="1200">
              <a:solidFill>
                <a:sysClr val="windowText" lastClr="000000"/>
              </a:solidFill>
              <a:latin typeface="ＭＳ Ｐゴシック"/>
              <a:ea typeface="ＭＳ Ｐゴシック"/>
            </a:rPr>
            <a:t>27</a:t>
          </a:r>
          <a:r>
            <a:rPr kumimoji="1" lang="ja-JP" altLang="en-US" sz="1200">
              <a:solidFill>
                <a:sysClr val="windowText" lastClr="000000"/>
              </a:solidFill>
              <a:latin typeface="ＭＳ Ｐゴシック"/>
              <a:ea typeface="ＭＳ Ｐゴシック"/>
            </a:rPr>
            <a:t>年に耐震補強工事を行い、安全性を確保したものの、既に減価償却が進んでいたため、類似団体より高い水準となっている。</a:t>
          </a:r>
        </a:p>
        <a:p>
          <a:r>
            <a:rPr kumimoji="1" lang="ja-JP" altLang="en-US" sz="1200">
              <a:solidFill>
                <a:sysClr val="windowText" lastClr="000000"/>
              </a:solidFill>
              <a:latin typeface="ＭＳ Ｐゴシック"/>
              <a:ea typeface="ＭＳ Ｐゴシック"/>
            </a:rPr>
            <a:t>　一般廃棄物処理施設は、令和３年度に基幹設備の改良工事及び既存設備の一部撤去により、有形固定資産減価償却率は大きく低下した。</a:t>
          </a:r>
        </a:p>
        <a:p>
          <a:r>
            <a:rPr kumimoji="1" lang="ja-JP" altLang="en-US" sz="1200">
              <a:solidFill>
                <a:sysClr val="windowText" lastClr="000000"/>
              </a:solidFill>
              <a:latin typeface="ＭＳ Ｐゴシック"/>
              <a:ea typeface="ＭＳ Ｐゴシック"/>
            </a:rPr>
            <a:t>　いずれの資産においても、必要に応じて資産の修繕や更新を計画的に行わなければ、数値が上昇していくことが見込まれるため、資産の適正管理に努める必要がある。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財政力指数は横ばい傾向であるが、基準財政収入額は、人口減少や全国平均を上回る高齢化による町民税の減収及び償却資産の減価償却の進行に伴う減収などにより減少した。</a:t>
          </a:r>
        </a:p>
        <a:p>
          <a:r>
            <a:rPr kumimoji="1" lang="ja-JP" altLang="en-US" sz="1300">
              <a:latin typeface="ＭＳ Ｐゴシック"/>
              <a:ea typeface="ＭＳ Ｐゴシック"/>
            </a:rPr>
            <a:t>　令和４年度から収納対策室を設置し未納対策に取り組んだことで、滞納繰越分の徴収率が増加したことから、税収等歳入の確実な収納及び歳出効率化に努めることにより、持続可能な財政基盤の構築を図る。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4635"/>
    <xdr:sp macro="" textlink="">
      <xdr:nvSpPr>
        <xdr:cNvPr id="54" name="テキスト ボックス 53"/>
        <xdr:cNvSpPr txBox="1"/>
      </xdr:nvSpPr>
      <xdr:spPr>
        <a:xfrm>
          <a:off x="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4635"/>
    <xdr:sp macro="" textlink="">
      <xdr:nvSpPr>
        <xdr:cNvPr id="56" name="テキスト ボックス 55"/>
        <xdr:cNvSpPr txBox="1"/>
      </xdr:nvSpPr>
      <xdr:spPr>
        <a:xfrm>
          <a:off x="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xdr:cNvCxnSpPr/>
      </xdr:nvCxnSpPr>
      <xdr:spPr>
        <a:xfrm flipV="1">
          <a:off x="4953000" y="6116320"/>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62230</xdr:rowOff>
    </xdr:from>
    <xdr:ext cx="762000" cy="259080"/>
    <xdr:sp macro="" textlink="">
      <xdr:nvSpPr>
        <xdr:cNvPr id="63" name="財政力最小値テキスト"/>
        <xdr:cNvSpPr txBox="1"/>
      </xdr:nvSpPr>
      <xdr:spPr>
        <a:xfrm>
          <a:off x="5041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xdr:cNvCxnSpPr/>
      </xdr:nvCxnSpPr>
      <xdr:spPr>
        <a:xfrm>
          <a:off x="4864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30480</xdr:rowOff>
    </xdr:from>
    <xdr:ext cx="762000" cy="254635"/>
    <xdr:sp macro="" textlink="">
      <xdr:nvSpPr>
        <xdr:cNvPr id="65" name="財政力最大値テキスト"/>
        <xdr:cNvSpPr txBox="1"/>
      </xdr:nvSpPr>
      <xdr:spPr>
        <a:xfrm>
          <a:off x="5041900" y="5859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xdr:cNvCxnSpPr/>
      </xdr:nvCxnSpPr>
      <xdr:spPr>
        <a:xfrm>
          <a:off x="4114800" y="7033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68"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xdr:cNvCxnSpPr/>
      </xdr:nvCxnSpPr>
      <xdr:spPr>
        <a:xfrm>
          <a:off x="3225800" y="703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60960</xdr:rowOff>
    </xdr:from>
    <xdr:ext cx="736600" cy="259080"/>
    <xdr:sp macro="" textlink="">
      <xdr:nvSpPr>
        <xdr:cNvPr id="72" name="テキスト ボックス 71"/>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xdr:cNvCxnSpPr/>
      </xdr:nvCxnSpPr>
      <xdr:spPr>
        <a:xfrm>
          <a:off x="2336800" y="703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75" name="テキスト ボックス 74"/>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3810</xdr:rowOff>
    </xdr:from>
    <xdr:to>
      <xdr:col>11</xdr:col>
      <xdr:colOff>31750</xdr:colOff>
      <xdr:row>41</xdr:row>
      <xdr:rowOff>3810</xdr:rowOff>
    </xdr:to>
    <xdr:cxnSp macro="">
      <xdr:nvCxnSpPr>
        <xdr:cNvPr id="76" name="直線コネクタ 75"/>
        <xdr:cNvCxnSpPr/>
      </xdr:nvCxnSpPr>
      <xdr:spPr>
        <a:xfrm>
          <a:off x="1447800" y="703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39370</xdr:rowOff>
    </xdr:from>
    <xdr:ext cx="762000" cy="259080"/>
    <xdr:sp macro="" textlink="">
      <xdr:nvSpPr>
        <xdr:cNvPr id="78" name="テキスト ボックス 77"/>
        <xdr:cNvSpPr txBox="1"/>
      </xdr:nvSpPr>
      <xdr:spPr>
        <a:xfrm>
          <a:off x="1955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60960</xdr:rowOff>
    </xdr:from>
    <xdr:ext cx="762000" cy="259080"/>
    <xdr:sp macro="" textlink="">
      <xdr:nvSpPr>
        <xdr:cNvPr id="80" name="テキスト ボックス 79"/>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140970</xdr:rowOff>
    </xdr:from>
    <xdr:ext cx="762000" cy="259080"/>
    <xdr:sp macro="" textlink="">
      <xdr:nvSpPr>
        <xdr:cNvPr id="87" name="財政力該当値テキスト"/>
        <xdr:cNvSpPr txBox="1"/>
      </xdr:nvSpPr>
      <xdr:spPr>
        <a:xfrm>
          <a:off x="5041900" y="682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64770</xdr:rowOff>
    </xdr:from>
    <xdr:ext cx="736600" cy="254635"/>
    <xdr:sp macro="" textlink="">
      <xdr:nvSpPr>
        <xdr:cNvPr id="89" name="テキスト ボックス 88"/>
        <xdr:cNvSpPr txBox="1"/>
      </xdr:nvSpPr>
      <xdr:spPr>
        <a:xfrm>
          <a:off x="3733800" y="67513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64770</xdr:rowOff>
    </xdr:from>
    <xdr:ext cx="762000" cy="254635"/>
    <xdr:sp macro="" textlink="">
      <xdr:nvSpPr>
        <xdr:cNvPr id="91" name="テキスト ボックス 90"/>
        <xdr:cNvSpPr txBox="1"/>
      </xdr:nvSpPr>
      <xdr:spPr>
        <a:xfrm>
          <a:off x="2844800" y="6751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64770</xdr:rowOff>
    </xdr:from>
    <xdr:ext cx="762000" cy="254635"/>
    <xdr:sp macro="" textlink="">
      <xdr:nvSpPr>
        <xdr:cNvPr id="93" name="テキスト ボックス 92"/>
        <xdr:cNvSpPr txBox="1"/>
      </xdr:nvSpPr>
      <xdr:spPr>
        <a:xfrm>
          <a:off x="1955800" y="6751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64770</xdr:rowOff>
    </xdr:from>
    <xdr:ext cx="762000" cy="254635"/>
    <xdr:sp macro="" textlink="">
      <xdr:nvSpPr>
        <xdr:cNvPr id="95" name="テキスト ボックス 94"/>
        <xdr:cNvSpPr txBox="1"/>
      </xdr:nvSpPr>
      <xdr:spPr>
        <a:xfrm>
          <a:off x="1066800" y="6751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98" name="テキスト ボックス 97"/>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全国平均や県平均は下回っているものの、類似団体内平均値と比べ高い水準で推移している。</a:t>
          </a:r>
        </a:p>
        <a:p>
          <a:r>
            <a:rPr kumimoji="1" lang="ja-JP" altLang="en-US" sz="1300">
              <a:latin typeface="ＭＳ Ｐゴシック"/>
              <a:ea typeface="ＭＳ Ｐゴシック"/>
            </a:rPr>
            <a:t>　物価高騰等に伴う経費の増や指定管理料の見直しなどに伴う物件費の増や高齢化等に伴う扶助費の増などにより、財政の硬直化が進行している状況である。</a:t>
          </a:r>
        </a:p>
        <a:p>
          <a:r>
            <a:rPr kumimoji="1" lang="ja-JP" altLang="en-US" sz="1300">
              <a:latin typeface="ＭＳ Ｐゴシック"/>
              <a:ea typeface="ＭＳ Ｐゴシック"/>
            </a:rPr>
            <a:t>　義務的経費は早急に圧縮することは難しいが、人件費が急上昇しないよう定員管理を継続することや、公債費の適切な償還期間の設定などにより、歳出の効率化に取り組む。</a:t>
          </a: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1" name="テキスト ボックス 110"/>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635"/>
    <xdr:sp macro="" textlink="">
      <xdr:nvSpPr>
        <xdr:cNvPr id="119" name="テキスト ボックス 118"/>
        <xdr:cNvSpPr txBox="1"/>
      </xdr:nvSpPr>
      <xdr:spPr>
        <a:xfrm>
          <a:off x="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635"/>
    <xdr:sp macro="" textlink="">
      <xdr:nvSpPr>
        <xdr:cNvPr id="121" name="テキスト ボックス 120"/>
        <xdr:cNvSpPr txBox="1"/>
      </xdr:nvSpPr>
      <xdr:spPr>
        <a:xfrm>
          <a:off x="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34290</xdr:rowOff>
    </xdr:from>
    <xdr:to>
      <xdr:col>23</xdr:col>
      <xdr:colOff>133350</xdr:colOff>
      <xdr:row>66</xdr:row>
      <xdr:rowOff>102870</xdr:rowOff>
    </xdr:to>
    <xdr:cxnSp macro="">
      <xdr:nvCxnSpPr>
        <xdr:cNvPr id="125" name="直線コネクタ 124"/>
        <xdr:cNvCxnSpPr/>
      </xdr:nvCxnSpPr>
      <xdr:spPr>
        <a:xfrm flipV="1">
          <a:off x="4953000" y="9978390"/>
          <a:ext cx="0" cy="1440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74930</xdr:rowOff>
    </xdr:from>
    <xdr:ext cx="762000" cy="254635"/>
    <xdr:sp macro="" textlink="">
      <xdr:nvSpPr>
        <xdr:cNvPr id="126" name="財政構造の弾力性最小値テキスト"/>
        <xdr:cNvSpPr txBox="1"/>
      </xdr:nvSpPr>
      <xdr:spPr>
        <a:xfrm>
          <a:off x="5041900" y="11390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102870</xdr:rowOff>
    </xdr:from>
    <xdr:to>
      <xdr:col>24</xdr:col>
      <xdr:colOff>12700</xdr:colOff>
      <xdr:row>66</xdr:row>
      <xdr:rowOff>102870</xdr:rowOff>
    </xdr:to>
    <xdr:cxnSp macro="">
      <xdr:nvCxnSpPr>
        <xdr:cNvPr id="127" name="直線コネクタ 126"/>
        <xdr:cNvCxnSpPr/>
      </xdr:nvCxnSpPr>
      <xdr:spPr>
        <a:xfrm>
          <a:off x="4864100" y="1141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120650</xdr:rowOff>
    </xdr:from>
    <xdr:ext cx="762000" cy="254635"/>
    <xdr:sp macro="" textlink="">
      <xdr:nvSpPr>
        <xdr:cNvPr id="128" name="財政構造の弾力性最大値テキスト"/>
        <xdr:cNvSpPr txBox="1"/>
      </xdr:nvSpPr>
      <xdr:spPr>
        <a:xfrm>
          <a:off x="5041900" y="97218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34290</xdr:rowOff>
    </xdr:from>
    <xdr:to>
      <xdr:col>24</xdr:col>
      <xdr:colOff>12700</xdr:colOff>
      <xdr:row>58</xdr:row>
      <xdr:rowOff>34290</xdr:rowOff>
    </xdr:to>
    <xdr:cxnSp macro="">
      <xdr:nvCxnSpPr>
        <xdr:cNvPr id="129" name="直線コネクタ 128"/>
        <xdr:cNvCxnSpPr/>
      </xdr:nvCxnSpPr>
      <xdr:spPr>
        <a:xfrm>
          <a:off x="48641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2540</xdr:rowOff>
    </xdr:from>
    <xdr:to>
      <xdr:col>23</xdr:col>
      <xdr:colOff>133350</xdr:colOff>
      <xdr:row>61</xdr:row>
      <xdr:rowOff>10795</xdr:rowOff>
    </xdr:to>
    <xdr:cxnSp macro="">
      <xdr:nvCxnSpPr>
        <xdr:cNvPr id="130" name="直線コネクタ 129"/>
        <xdr:cNvCxnSpPr/>
      </xdr:nvCxnSpPr>
      <xdr:spPr>
        <a:xfrm flipV="1">
          <a:off x="4114800" y="104609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52070</xdr:rowOff>
    </xdr:from>
    <xdr:ext cx="762000" cy="254635"/>
    <xdr:sp macro="" textlink="">
      <xdr:nvSpPr>
        <xdr:cNvPr id="131" name="財政構造の弾力性平均値テキスト"/>
        <xdr:cNvSpPr txBox="1"/>
      </xdr:nvSpPr>
      <xdr:spPr>
        <a:xfrm>
          <a:off x="5041900" y="101676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156845</xdr:rowOff>
    </xdr:from>
    <xdr:to>
      <xdr:col>19</xdr:col>
      <xdr:colOff>133350</xdr:colOff>
      <xdr:row>61</xdr:row>
      <xdr:rowOff>10795</xdr:rowOff>
    </xdr:to>
    <xdr:cxnSp macro="">
      <xdr:nvCxnSpPr>
        <xdr:cNvPr id="133" name="直線コネクタ 132"/>
        <xdr:cNvCxnSpPr/>
      </xdr:nvCxnSpPr>
      <xdr:spPr>
        <a:xfrm>
          <a:off x="3225800" y="1027239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74930</xdr:rowOff>
    </xdr:from>
    <xdr:ext cx="736600" cy="254635"/>
    <xdr:sp macro="" textlink="">
      <xdr:nvSpPr>
        <xdr:cNvPr id="135" name="テキスト ボックス 134"/>
        <xdr:cNvSpPr txBox="1"/>
      </xdr:nvSpPr>
      <xdr:spPr>
        <a:xfrm>
          <a:off x="3733800" y="100190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156845</xdr:rowOff>
    </xdr:from>
    <xdr:to>
      <xdr:col>15</xdr:col>
      <xdr:colOff>82550</xdr:colOff>
      <xdr:row>61</xdr:row>
      <xdr:rowOff>26670</xdr:rowOff>
    </xdr:to>
    <xdr:cxnSp macro="">
      <xdr:nvCxnSpPr>
        <xdr:cNvPr id="136" name="直線コネクタ 135"/>
        <xdr:cNvCxnSpPr/>
      </xdr:nvCxnSpPr>
      <xdr:spPr>
        <a:xfrm flipV="1">
          <a:off x="2336800" y="1027239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45720</xdr:rowOff>
    </xdr:from>
    <xdr:to>
      <xdr:col>15</xdr:col>
      <xdr:colOff>133350</xdr:colOff>
      <xdr:row>59</xdr:row>
      <xdr:rowOff>147320</xdr:rowOff>
    </xdr:to>
    <xdr:sp macro="" textlink="">
      <xdr:nvSpPr>
        <xdr:cNvPr id="137" name="フローチャート: 判断 136"/>
        <xdr:cNvSpPr/>
      </xdr:nvSpPr>
      <xdr:spPr>
        <a:xfrm>
          <a:off x="3175000" y="101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157480</xdr:rowOff>
    </xdr:from>
    <xdr:ext cx="762000" cy="254635"/>
    <xdr:sp macro="" textlink="">
      <xdr:nvSpPr>
        <xdr:cNvPr id="138" name="テキスト ボックス 137"/>
        <xdr:cNvSpPr txBox="1"/>
      </xdr:nvSpPr>
      <xdr:spPr>
        <a:xfrm>
          <a:off x="2844800" y="99301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26670</xdr:rowOff>
    </xdr:from>
    <xdr:to>
      <xdr:col>11</xdr:col>
      <xdr:colOff>31750</xdr:colOff>
      <xdr:row>61</xdr:row>
      <xdr:rowOff>79375</xdr:rowOff>
    </xdr:to>
    <xdr:cxnSp macro="">
      <xdr:nvCxnSpPr>
        <xdr:cNvPr id="139" name="直線コネクタ 138"/>
        <xdr:cNvCxnSpPr/>
      </xdr:nvCxnSpPr>
      <xdr:spPr>
        <a:xfrm flipV="1">
          <a:off x="1447800" y="1048512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31115</xdr:rowOff>
    </xdr:from>
    <xdr:to>
      <xdr:col>11</xdr:col>
      <xdr:colOff>82550</xdr:colOff>
      <xdr:row>60</xdr:row>
      <xdr:rowOff>132715</xdr:rowOff>
    </xdr:to>
    <xdr:sp macro="" textlink="">
      <xdr:nvSpPr>
        <xdr:cNvPr id="140" name="フローチャート: 判断 139"/>
        <xdr:cNvSpPr/>
      </xdr:nvSpPr>
      <xdr:spPr>
        <a:xfrm>
          <a:off x="22860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143510</xdr:rowOff>
    </xdr:from>
    <xdr:ext cx="762000" cy="254635"/>
    <xdr:sp macro="" textlink="">
      <xdr:nvSpPr>
        <xdr:cNvPr id="141" name="テキスト ボックス 140"/>
        <xdr:cNvSpPr txBox="1"/>
      </xdr:nvSpPr>
      <xdr:spPr>
        <a:xfrm>
          <a:off x="1955800" y="100876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86995</xdr:rowOff>
    </xdr:from>
    <xdr:to>
      <xdr:col>7</xdr:col>
      <xdr:colOff>31750</xdr:colOff>
      <xdr:row>61</xdr:row>
      <xdr:rowOff>17780</xdr:rowOff>
    </xdr:to>
    <xdr:sp macro="" textlink="">
      <xdr:nvSpPr>
        <xdr:cNvPr id="142" name="フローチャート: 判断 141"/>
        <xdr:cNvSpPr/>
      </xdr:nvSpPr>
      <xdr:spPr>
        <a:xfrm>
          <a:off x="1397000" y="10373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27305</xdr:rowOff>
    </xdr:from>
    <xdr:ext cx="762000" cy="259080"/>
    <xdr:sp macro="" textlink="">
      <xdr:nvSpPr>
        <xdr:cNvPr id="143" name="テキスト ボックス 142"/>
        <xdr:cNvSpPr txBox="1"/>
      </xdr:nvSpPr>
      <xdr:spPr>
        <a:xfrm>
          <a:off x="10668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4" name="テキスト ボックス 143"/>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5" name="テキスト ボックス 144"/>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6" name="テキスト ボックス 145"/>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7" name="テキスト ボックス 146"/>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48" name="テキスト ボックス 147"/>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123190</xdr:rowOff>
    </xdr:from>
    <xdr:to>
      <xdr:col>23</xdr:col>
      <xdr:colOff>184150</xdr:colOff>
      <xdr:row>61</xdr:row>
      <xdr:rowOff>53340</xdr:rowOff>
    </xdr:to>
    <xdr:sp macro="" textlink="">
      <xdr:nvSpPr>
        <xdr:cNvPr id="149" name="楕円 148"/>
        <xdr:cNvSpPr/>
      </xdr:nvSpPr>
      <xdr:spPr>
        <a:xfrm>
          <a:off x="49022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95250</xdr:rowOff>
    </xdr:from>
    <xdr:ext cx="762000" cy="259080"/>
    <xdr:sp macro="" textlink="">
      <xdr:nvSpPr>
        <xdr:cNvPr id="150" name="財政構造の弾力性該当値テキスト"/>
        <xdr:cNvSpPr txBox="1"/>
      </xdr:nvSpPr>
      <xdr:spPr>
        <a:xfrm>
          <a:off x="50419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132080</xdr:rowOff>
    </xdr:from>
    <xdr:to>
      <xdr:col>19</xdr:col>
      <xdr:colOff>184150</xdr:colOff>
      <xdr:row>61</xdr:row>
      <xdr:rowOff>61595</xdr:rowOff>
    </xdr:to>
    <xdr:sp macro="" textlink="">
      <xdr:nvSpPr>
        <xdr:cNvPr id="151" name="楕円 150"/>
        <xdr:cNvSpPr/>
      </xdr:nvSpPr>
      <xdr:spPr>
        <a:xfrm>
          <a:off x="4064000" y="10419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46355</xdr:rowOff>
    </xdr:from>
    <xdr:ext cx="736600" cy="259080"/>
    <xdr:sp macro="" textlink="">
      <xdr:nvSpPr>
        <xdr:cNvPr id="152" name="テキスト ボックス 151"/>
        <xdr:cNvSpPr txBox="1"/>
      </xdr:nvSpPr>
      <xdr:spPr>
        <a:xfrm>
          <a:off x="373380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106045</xdr:rowOff>
    </xdr:from>
    <xdr:to>
      <xdr:col>15</xdr:col>
      <xdr:colOff>133350</xdr:colOff>
      <xdr:row>60</xdr:row>
      <xdr:rowOff>36195</xdr:rowOff>
    </xdr:to>
    <xdr:sp macro="" textlink="">
      <xdr:nvSpPr>
        <xdr:cNvPr id="153" name="楕円 152"/>
        <xdr:cNvSpPr/>
      </xdr:nvSpPr>
      <xdr:spPr>
        <a:xfrm>
          <a:off x="31750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20955</xdr:rowOff>
    </xdr:from>
    <xdr:ext cx="762000" cy="254635"/>
    <xdr:sp macro="" textlink="">
      <xdr:nvSpPr>
        <xdr:cNvPr id="154" name="テキスト ボックス 153"/>
        <xdr:cNvSpPr txBox="1"/>
      </xdr:nvSpPr>
      <xdr:spPr>
        <a:xfrm>
          <a:off x="2844800" y="10307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147320</xdr:rowOff>
    </xdr:from>
    <xdr:to>
      <xdr:col>11</xdr:col>
      <xdr:colOff>82550</xdr:colOff>
      <xdr:row>61</xdr:row>
      <xdr:rowOff>77470</xdr:rowOff>
    </xdr:to>
    <xdr:sp macro="" textlink="">
      <xdr:nvSpPr>
        <xdr:cNvPr id="155" name="楕円 154"/>
        <xdr:cNvSpPr/>
      </xdr:nvSpPr>
      <xdr:spPr>
        <a:xfrm>
          <a:off x="22860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62230</xdr:rowOff>
    </xdr:from>
    <xdr:ext cx="762000" cy="259080"/>
    <xdr:sp macro="" textlink="">
      <xdr:nvSpPr>
        <xdr:cNvPr id="156" name="テキスト ボックス 155"/>
        <xdr:cNvSpPr txBox="1"/>
      </xdr:nvSpPr>
      <xdr:spPr>
        <a:xfrm>
          <a:off x="1955800" y="1052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29210</xdr:rowOff>
    </xdr:from>
    <xdr:to>
      <xdr:col>7</xdr:col>
      <xdr:colOff>31750</xdr:colOff>
      <xdr:row>61</xdr:row>
      <xdr:rowOff>130175</xdr:rowOff>
    </xdr:to>
    <xdr:sp macro="" textlink="">
      <xdr:nvSpPr>
        <xdr:cNvPr id="157" name="楕円 156"/>
        <xdr:cNvSpPr/>
      </xdr:nvSpPr>
      <xdr:spPr>
        <a:xfrm>
          <a:off x="1397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114935</xdr:rowOff>
    </xdr:from>
    <xdr:ext cx="762000" cy="259080"/>
    <xdr:sp macro="" textlink="">
      <xdr:nvSpPr>
        <xdr:cNvPr id="158" name="テキスト ボックス 157"/>
        <xdr:cNvSpPr txBox="1"/>
      </xdr:nvSpPr>
      <xdr:spPr>
        <a:xfrm>
          <a:off x="1066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1" name="テキスト ボックス 160"/>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[285,118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人件費が34,023千円減少したものの、物件費が20,876千円増加したことに加え、分母となる人口が減少したため、人口１人当たり決算額は1,509円増加した。</a:t>
          </a:r>
        </a:p>
        <a:p>
          <a:r>
            <a:rPr kumimoji="1" lang="ja-JP" altLang="en-US" sz="1300">
              <a:latin typeface="ＭＳ Ｐゴシック"/>
              <a:ea typeface="ＭＳ Ｐゴシック"/>
            </a:rPr>
            <a:t>　物件費が増加した主な要因は、旧姉帯小学校の解体工事や防災行政無線戸別受信機購入による増などによるもの。</a:t>
          </a:r>
        </a:p>
        <a:p>
          <a:r>
            <a:rPr kumimoji="1" lang="ja-JP" altLang="en-US" sz="1300">
              <a:latin typeface="ＭＳ Ｐゴシック"/>
              <a:ea typeface="ＭＳ Ｐゴシック"/>
            </a:rPr>
            <a:t>　今後も人口減少傾向が続くことが見込まれることから、引き続き行政サービスの品質低下を招かない程度に歳出の圧縮に努める。</a:t>
          </a:r>
        </a:p>
      </xdr:txBody>
    </xdr:sp>
    <xdr:clientData/>
  </xdr:twoCellAnchor>
  <xdr:oneCellAnchor>
    <xdr:from>
      <xdr:col>3</xdr:col>
      <xdr:colOff>95250</xdr:colOff>
      <xdr:row>77</xdr:row>
      <xdr:rowOff>6350</xdr:rowOff>
    </xdr:from>
    <xdr:ext cx="349885" cy="220980"/>
    <xdr:sp macro="" textlink="">
      <xdr:nvSpPr>
        <xdr:cNvPr id="172" name="テキスト ボックス 171"/>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635"/>
    <xdr:sp macro="" textlink="">
      <xdr:nvSpPr>
        <xdr:cNvPr id="176" name="テキスト ボックス 175"/>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635"/>
    <xdr:sp macro="" textlink="">
      <xdr:nvSpPr>
        <xdr:cNvPr id="178" name="テキスト ボックス 177"/>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6" name="テキスト ボックス 185"/>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164465</xdr:rowOff>
    </xdr:from>
    <xdr:to>
      <xdr:col>23</xdr:col>
      <xdr:colOff>133350</xdr:colOff>
      <xdr:row>89</xdr:row>
      <xdr:rowOff>96520</xdr:rowOff>
    </xdr:to>
    <xdr:cxnSp macro="">
      <xdr:nvCxnSpPr>
        <xdr:cNvPr id="188" name="直線コネクタ 187"/>
        <xdr:cNvCxnSpPr/>
      </xdr:nvCxnSpPr>
      <xdr:spPr>
        <a:xfrm flipV="1">
          <a:off x="4953000" y="13709015"/>
          <a:ext cx="0" cy="1646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68580</xdr:rowOff>
    </xdr:from>
    <xdr:ext cx="762000" cy="259080"/>
    <xdr:sp macro="" textlink="">
      <xdr:nvSpPr>
        <xdr:cNvPr id="189" name="人件費・物件費等の状況最小値テキスト"/>
        <xdr:cNvSpPr txBox="1"/>
      </xdr:nvSpPr>
      <xdr:spPr>
        <a:xfrm>
          <a:off x="5041900" y="153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973,357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96520</xdr:rowOff>
    </xdr:from>
    <xdr:to>
      <xdr:col>24</xdr:col>
      <xdr:colOff>12700</xdr:colOff>
      <xdr:row>89</xdr:row>
      <xdr:rowOff>96520</xdr:rowOff>
    </xdr:to>
    <xdr:cxnSp macro="">
      <xdr:nvCxnSpPr>
        <xdr:cNvPr id="190" name="直線コネクタ 189"/>
        <xdr:cNvCxnSpPr/>
      </xdr:nvCxnSpPr>
      <xdr:spPr>
        <a:xfrm>
          <a:off x="4864100" y="1535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79375</xdr:rowOff>
    </xdr:from>
    <xdr:ext cx="762000" cy="258445"/>
    <xdr:sp macro="" textlink="">
      <xdr:nvSpPr>
        <xdr:cNvPr id="191" name="人件費・物件費等の状況最大値テキスト"/>
        <xdr:cNvSpPr txBox="1"/>
      </xdr:nvSpPr>
      <xdr:spPr>
        <a:xfrm>
          <a:off x="5041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154,505</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164465</xdr:rowOff>
    </xdr:from>
    <xdr:to>
      <xdr:col>24</xdr:col>
      <xdr:colOff>12700</xdr:colOff>
      <xdr:row>79</xdr:row>
      <xdr:rowOff>164465</xdr:rowOff>
    </xdr:to>
    <xdr:cxnSp macro="">
      <xdr:nvCxnSpPr>
        <xdr:cNvPr id="192" name="直線コネクタ 191"/>
        <xdr:cNvCxnSpPr/>
      </xdr:nvCxnSpPr>
      <xdr:spPr>
        <a:xfrm>
          <a:off x="4864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81280</xdr:rowOff>
    </xdr:from>
    <xdr:to>
      <xdr:col>23</xdr:col>
      <xdr:colOff>133350</xdr:colOff>
      <xdr:row>81</xdr:row>
      <xdr:rowOff>84455</xdr:rowOff>
    </xdr:to>
    <xdr:cxnSp macro="">
      <xdr:nvCxnSpPr>
        <xdr:cNvPr id="193" name="直線コネクタ 192"/>
        <xdr:cNvCxnSpPr/>
      </xdr:nvCxnSpPr>
      <xdr:spPr>
        <a:xfrm>
          <a:off x="4114800" y="139687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26035</xdr:rowOff>
    </xdr:from>
    <xdr:ext cx="762000" cy="259080"/>
    <xdr:sp macro="" textlink="">
      <xdr:nvSpPr>
        <xdr:cNvPr id="194"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53975</xdr:rowOff>
    </xdr:from>
    <xdr:to>
      <xdr:col>23</xdr:col>
      <xdr:colOff>184150</xdr:colOff>
      <xdr:row>81</xdr:row>
      <xdr:rowOff>155575</xdr:rowOff>
    </xdr:to>
    <xdr:sp macro="" textlink="">
      <xdr:nvSpPr>
        <xdr:cNvPr id="195" name="フローチャート: 判断 194"/>
        <xdr:cNvSpPr/>
      </xdr:nvSpPr>
      <xdr:spPr>
        <a:xfrm>
          <a:off x="49022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48895</xdr:rowOff>
    </xdr:from>
    <xdr:to>
      <xdr:col>19</xdr:col>
      <xdr:colOff>133350</xdr:colOff>
      <xdr:row>81</xdr:row>
      <xdr:rowOff>81280</xdr:rowOff>
    </xdr:to>
    <xdr:cxnSp macro="">
      <xdr:nvCxnSpPr>
        <xdr:cNvPr id="196" name="直線コネクタ 195"/>
        <xdr:cNvCxnSpPr/>
      </xdr:nvCxnSpPr>
      <xdr:spPr>
        <a:xfrm>
          <a:off x="3225800" y="139363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15875</xdr:rowOff>
    </xdr:from>
    <xdr:to>
      <xdr:col>19</xdr:col>
      <xdr:colOff>184150</xdr:colOff>
      <xdr:row>81</xdr:row>
      <xdr:rowOff>117475</xdr:rowOff>
    </xdr:to>
    <xdr:sp macro="" textlink="">
      <xdr:nvSpPr>
        <xdr:cNvPr id="197" name="フローチャート: 判断 196"/>
        <xdr:cNvSpPr/>
      </xdr:nvSpPr>
      <xdr:spPr>
        <a:xfrm>
          <a:off x="40640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127635</xdr:rowOff>
    </xdr:from>
    <xdr:ext cx="736600" cy="259080"/>
    <xdr:sp macro="" textlink="">
      <xdr:nvSpPr>
        <xdr:cNvPr id="198" name="テキスト ボックス 197"/>
        <xdr:cNvSpPr txBox="1"/>
      </xdr:nvSpPr>
      <xdr:spPr>
        <a:xfrm>
          <a:off x="3733800" y="13672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162560</xdr:rowOff>
    </xdr:from>
    <xdr:to>
      <xdr:col>15</xdr:col>
      <xdr:colOff>82550</xdr:colOff>
      <xdr:row>81</xdr:row>
      <xdr:rowOff>48895</xdr:rowOff>
    </xdr:to>
    <xdr:cxnSp macro="">
      <xdr:nvCxnSpPr>
        <xdr:cNvPr id="199" name="直線コネクタ 198"/>
        <xdr:cNvCxnSpPr/>
      </xdr:nvCxnSpPr>
      <xdr:spPr>
        <a:xfrm>
          <a:off x="2336800" y="1387856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149225</xdr:rowOff>
    </xdr:from>
    <xdr:to>
      <xdr:col>15</xdr:col>
      <xdr:colOff>133350</xdr:colOff>
      <xdr:row>81</xdr:row>
      <xdr:rowOff>79375</xdr:rowOff>
    </xdr:to>
    <xdr:sp macro="" textlink="">
      <xdr:nvSpPr>
        <xdr:cNvPr id="200" name="フローチャート: 判断 199"/>
        <xdr:cNvSpPr/>
      </xdr:nvSpPr>
      <xdr:spPr>
        <a:xfrm>
          <a:off x="31750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89535</xdr:rowOff>
    </xdr:from>
    <xdr:ext cx="762000" cy="254635"/>
    <xdr:sp macro="" textlink="">
      <xdr:nvSpPr>
        <xdr:cNvPr id="201" name="テキスト ボックス 200"/>
        <xdr:cNvSpPr txBox="1"/>
      </xdr:nvSpPr>
      <xdr:spPr>
        <a:xfrm>
          <a:off x="2844800" y="13634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148590</xdr:rowOff>
    </xdr:from>
    <xdr:to>
      <xdr:col>11</xdr:col>
      <xdr:colOff>31750</xdr:colOff>
      <xdr:row>80</xdr:row>
      <xdr:rowOff>162560</xdr:rowOff>
    </xdr:to>
    <xdr:cxnSp macro="">
      <xdr:nvCxnSpPr>
        <xdr:cNvPr id="202" name="直線コネクタ 201"/>
        <xdr:cNvCxnSpPr/>
      </xdr:nvCxnSpPr>
      <xdr:spPr>
        <a:xfrm>
          <a:off x="1447800" y="13864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104140</xdr:rowOff>
    </xdr:from>
    <xdr:to>
      <xdr:col>11</xdr:col>
      <xdr:colOff>82550</xdr:colOff>
      <xdr:row>81</xdr:row>
      <xdr:rowOff>34290</xdr:rowOff>
    </xdr:to>
    <xdr:sp macro="" textlink="">
      <xdr:nvSpPr>
        <xdr:cNvPr id="203" name="フローチャート: 判断 202"/>
        <xdr:cNvSpPr/>
      </xdr:nvSpPr>
      <xdr:spPr>
        <a:xfrm>
          <a:off x="2286000" y="1382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44450</xdr:rowOff>
    </xdr:from>
    <xdr:ext cx="762000" cy="259080"/>
    <xdr:sp macro="" textlink="">
      <xdr:nvSpPr>
        <xdr:cNvPr id="204" name="テキスト ボックス 203"/>
        <xdr:cNvSpPr txBox="1"/>
      </xdr:nvSpPr>
      <xdr:spPr>
        <a:xfrm>
          <a:off x="1955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66040</xdr:rowOff>
    </xdr:from>
    <xdr:to>
      <xdr:col>7</xdr:col>
      <xdr:colOff>31750</xdr:colOff>
      <xdr:row>80</xdr:row>
      <xdr:rowOff>167640</xdr:rowOff>
    </xdr:to>
    <xdr:sp macro="" textlink="">
      <xdr:nvSpPr>
        <xdr:cNvPr id="205" name="フローチャート: 判断 204"/>
        <xdr:cNvSpPr/>
      </xdr:nvSpPr>
      <xdr:spPr>
        <a:xfrm>
          <a:off x="1397000" y="1378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6350</xdr:rowOff>
    </xdr:from>
    <xdr:ext cx="762000" cy="254635"/>
    <xdr:sp macro="" textlink="">
      <xdr:nvSpPr>
        <xdr:cNvPr id="206" name="テキスト ボックス 205"/>
        <xdr:cNvSpPr txBox="1"/>
      </xdr:nvSpPr>
      <xdr:spPr>
        <a:xfrm>
          <a:off x="1066800" y="135509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33655</xdr:rowOff>
    </xdr:from>
    <xdr:to>
      <xdr:col>23</xdr:col>
      <xdr:colOff>184150</xdr:colOff>
      <xdr:row>81</xdr:row>
      <xdr:rowOff>135255</xdr:rowOff>
    </xdr:to>
    <xdr:sp macro="" textlink="">
      <xdr:nvSpPr>
        <xdr:cNvPr id="212" name="楕円 211"/>
        <xdr:cNvSpPr/>
      </xdr:nvSpPr>
      <xdr:spPr>
        <a:xfrm>
          <a:off x="49022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50165</xdr:rowOff>
    </xdr:from>
    <xdr:ext cx="762000" cy="259080"/>
    <xdr:sp macro="" textlink="">
      <xdr:nvSpPr>
        <xdr:cNvPr id="213" name="人件費・物件費等の状況該当値テキスト"/>
        <xdr:cNvSpPr txBox="1"/>
      </xdr:nvSpPr>
      <xdr:spPr>
        <a:xfrm>
          <a:off x="5041900" y="1376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285,118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30480</xdr:rowOff>
    </xdr:from>
    <xdr:to>
      <xdr:col>19</xdr:col>
      <xdr:colOff>184150</xdr:colOff>
      <xdr:row>81</xdr:row>
      <xdr:rowOff>132080</xdr:rowOff>
    </xdr:to>
    <xdr:sp macro="" textlink="">
      <xdr:nvSpPr>
        <xdr:cNvPr id="214" name="楕円 213"/>
        <xdr:cNvSpPr/>
      </xdr:nvSpPr>
      <xdr:spPr>
        <a:xfrm>
          <a:off x="4064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116840</xdr:rowOff>
    </xdr:from>
    <xdr:ext cx="736600" cy="259080"/>
    <xdr:sp macro="" textlink="">
      <xdr:nvSpPr>
        <xdr:cNvPr id="215" name="テキスト ボックス 214"/>
        <xdr:cNvSpPr txBox="1"/>
      </xdr:nvSpPr>
      <xdr:spPr>
        <a:xfrm>
          <a:off x="3733800" y="1400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283,609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169545</xdr:rowOff>
    </xdr:from>
    <xdr:to>
      <xdr:col>15</xdr:col>
      <xdr:colOff>133350</xdr:colOff>
      <xdr:row>81</xdr:row>
      <xdr:rowOff>99695</xdr:rowOff>
    </xdr:to>
    <xdr:sp macro="" textlink="">
      <xdr:nvSpPr>
        <xdr:cNvPr id="216" name="楕円 215"/>
        <xdr:cNvSpPr/>
      </xdr:nvSpPr>
      <xdr:spPr>
        <a:xfrm>
          <a:off x="3175000" y="13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84455</xdr:rowOff>
    </xdr:from>
    <xdr:ext cx="762000" cy="259080"/>
    <xdr:sp macro="" textlink="">
      <xdr:nvSpPr>
        <xdr:cNvPr id="217" name="テキスト ボックス 216"/>
        <xdr:cNvSpPr txBox="1"/>
      </xdr:nvSpPr>
      <xdr:spPr>
        <a:xfrm>
          <a:off x="2844800" y="1397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267,586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111760</xdr:rowOff>
    </xdr:from>
    <xdr:to>
      <xdr:col>11</xdr:col>
      <xdr:colOff>82550</xdr:colOff>
      <xdr:row>81</xdr:row>
      <xdr:rowOff>41910</xdr:rowOff>
    </xdr:to>
    <xdr:sp macro="" textlink="">
      <xdr:nvSpPr>
        <xdr:cNvPr id="218" name="楕円 217"/>
        <xdr:cNvSpPr/>
      </xdr:nvSpPr>
      <xdr:spPr>
        <a:xfrm>
          <a:off x="22860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26670</xdr:rowOff>
    </xdr:from>
    <xdr:ext cx="762000" cy="259080"/>
    <xdr:sp macro="" textlink="">
      <xdr:nvSpPr>
        <xdr:cNvPr id="219" name="テキスト ボックス 218"/>
        <xdr:cNvSpPr txBox="1"/>
      </xdr:nvSpPr>
      <xdr:spPr>
        <a:xfrm>
          <a:off x="19558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238,728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97790</xdr:rowOff>
    </xdr:from>
    <xdr:to>
      <xdr:col>7</xdr:col>
      <xdr:colOff>31750</xdr:colOff>
      <xdr:row>81</xdr:row>
      <xdr:rowOff>27940</xdr:rowOff>
    </xdr:to>
    <xdr:sp macro="" textlink="">
      <xdr:nvSpPr>
        <xdr:cNvPr id="220" name="楕円 219"/>
        <xdr:cNvSpPr/>
      </xdr:nvSpPr>
      <xdr:spPr>
        <a:xfrm>
          <a:off x="139700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12700</xdr:rowOff>
    </xdr:from>
    <xdr:ext cx="762000" cy="259080"/>
    <xdr:sp macro="" textlink="">
      <xdr:nvSpPr>
        <xdr:cNvPr id="221" name="テキスト ボックス 220"/>
        <xdr:cNvSpPr txBox="1"/>
      </xdr:nvSpPr>
      <xdr:spPr>
        <a:xfrm>
          <a:off x="1066800" y="1390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231,743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4" name="テキスト ボックス 223"/>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前年度に比べ、0.5ポイント改善したが、これまで退職者不補充を継続し採用を抑制したことによる職員年齢層の高齢化により、類似団体平均よりも高い状況にある。</a:t>
          </a:r>
        </a:p>
        <a:p>
          <a:r>
            <a:rPr kumimoji="1" lang="ja-JP" altLang="en-US" sz="1300">
              <a:latin typeface="ＭＳ Ｐゴシック"/>
              <a:ea typeface="ＭＳ Ｐゴシック"/>
            </a:rPr>
            <a:t>　今後も定員適正化や国家公務員の給与改定に合わせた給与水準の見直しを図ることにより、改善を目指す。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4635"/>
    <xdr:sp macro="" textlink="">
      <xdr:nvSpPr>
        <xdr:cNvPr id="238" name="テキスト ボックス 237"/>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4635"/>
    <xdr:sp macro="" textlink="">
      <xdr:nvSpPr>
        <xdr:cNvPr id="240" name="テキスト ボックス 239"/>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48" name="テキスト ボックス 247"/>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125095</xdr:rowOff>
    </xdr:from>
    <xdr:to>
      <xdr:col>81</xdr:col>
      <xdr:colOff>44450</xdr:colOff>
      <xdr:row>89</xdr:row>
      <xdr:rowOff>150495</xdr:rowOff>
    </xdr:to>
    <xdr:cxnSp macro="">
      <xdr:nvCxnSpPr>
        <xdr:cNvPr id="250" name="直線コネクタ 249"/>
        <xdr:cNvCxnSpPr/>
      </xdr:nvCxnSpPr>
      <xdr:spPr>
        <a:xfrm flipV="1">
          <a:off x="17018000" y="1384109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4635"/>
    <xdr:sp macro="" textlink="">
      <xdr:nvSpPr>
        <xdr:cNvPr id="251" name="給与水準   （国との比較）最小値テキスト"/>
        <xdr:cNvSpPr txBox="1"/>
      </xdr:nvSpPr>
      <xdr:spPr>
        <a:xfrm>
          <a:off x="17106900" y="153816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2" name="直線コネクタ 251"/>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40640</xdr:rowOff>
    </xdr:from>
    <xdr:ext cx="762000" cy="254635"/>
    <xdr:sp macro="" textlink="">
      <xdr:nvSpPr>
        <xdr:cNvPr id="253" name="給与水準   （国との比較）最大値テキスト"/>
        <xdr:cNvSpPr txBox="1"/>
      </xdr:nvSpPr>
      <xdr:spPr>
        <a:xfrm>
          <a:off x="17106900" y="13585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125095</xdr:rowOff>
    </xdr:from>
    <xdr:to>
      <xdr:col>81</xdr:col>
      <xdr:colOff>133350</xdr:colOff>
      <xdr:row>80</xdr:row>
      <xdr:rowOff>125095</xdr:rowOff>
    </xdr:to>
    <xdr:cxnSp macro="">
      <xdr:nvCxnSpPr>
        <xdr:cNvPr id="254" name="直線コネクタ 253"/>
        <xdr:cNvCxnSpPr/>
      </xdr:nvCxnSpPr>
      <xdr:spPr>
        <a:xfrm>
          <a:off x="16929100" y="1384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20955</xdr:rowOff>
    </xdr:to>
    <xdr:cxnSp macro="">
      <xdr:nvCxnSpPr>
        <xdr:cNvPr id="255" name="直線コネクタ 254"/>
        <xdr:cNvCxnSpPr/>
      </xdr:nvCxnSpPr>
      <xdr:spPr>
        <a:xfrm flipV="1">
          <a:off x="16179800" y="1466532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68580</xdr:rowOff>
    </xdr:from>
    <xdr:ext cx="762000" cy="259080"/>
    <xdr:sp macro="" textlink="">
      <xdr:nvSpPr>
        <xdr:cNvPr id="256" name="給与水準   （国との比較）平均値テキスト"/>
        <xdr:cNvSpPr txBox="1"/>
      </xdr:nvSpPr>
      <xdr:spPr>
        <a:xfrm>
          <a:off x="17106900" y="14298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52070</xdr:rowOff>
    </xdr:from>
    <xdr:to>
      <xdr:col>81</xdr:col>
      <xdr:colOff>95250</xdr:colOff>
      <xdr:row>84</xdr:row>
      <xdr:rowOff>153670</xdr:rowOff>
    </xdr:to>
    <xdr:sp macro="" textlink="">
      <xdr:nvSpPr>
        <xdr:cNvPr id="257" name="フローチャート: 判断 256"/>
        <xdr:cNvSpPr/>
      </xdr:nvSpPr>
      <xdr:spPr>
        <a:xfrm>
          <a:off x="169672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20955</xdr:rowOff>
    </xdr:from>
    <xdr:to>
      <xdr:col>77</xdr:col>
      <xdr:colOff>44450</xdr:colOff>
      <xdr:row>86</xdr:row>
      <xdr:rowOff>141605</xdr:rowOff>
    </xdr:to>
    <xdr:cxnSp macro="">
      <xdr:nvCxnSpPr>
        <xdr:cNvPr id="258" name="直線コネクタ 257"/>
        <xdr:cNvCxnSpPr/>
      </xdr:nvCxnSpPr>
      <xdr:spPr>
        <a:xfrm flipV="1">
          <a:off x="15290800" y="1476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71755</xdr:rowOff>
    </xdr:from>
    <xdr:to>
      <xdr:col>77</xdr:col>
      <xdr:colOff>95250</xdr:colOff>
      <xdr:row>85</xdr:row>
      <xdr:rowOff>1905</xdr:rowOff>
    </xdr:to>
    <xdr:sp macro="" textlink="">
      <xdr:nvSpPr>
        <xdr:cNvPr id="259" name="フローチャート: 判断 258"/>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12065</xdr:rowOff>
    </xdr:from>
    <xdr:ext cx="736600" cy="259080"/>
    <xdr:sp macro="" textlink="">
      <xdr:nvSpPr>
        <xdr:cNvPr id="260" name="テキスト ボックス 259"/>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61595</xdr:rowOff>
    </xdr:from>
    <xdr:to>
      <xdr:col>72</xdr:col>
      <xdr:colOff>203200</xdr:colOff>
      <xdr:row>86</xdr:row>
      <xdr:rowOff>141605</xdr:rowOff>
    </xdr:to>
    <xdr:cxnSp macro="">
      <xdr:nvCxnSpPr>
        <xdr:cNvPr id="261" name="直線コネクタ 260"/>
        <xdr:cNvCxnSpPr/>
      </xdr:nvCxnSpPr>
      <xdr:spPr>
        <a:xfrm>
          <a:off x="14401800" y="148062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112395</xdr:rowOff>
    </xdr:from>
    <xdr:to>
      <xdr:col>73</xdr:col>
      <xdr:colOff>44450</xdr:colOff>
      <xdr:row>85</xdr:row>
      <xdr:rowOff>42545</xdr:rowOff>
    </xdr:to>
    <xdr:sp macro="" textlink="">
      <xdr:nvSpPr>
        <xdr:cNvPr id="262" name="フローチャート: 判断 261"/>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52705</xdr:rowOff>
    </xdr:from>
    <xdr:ext cx="762000" cy="254635"/>
    <xdr:sp macro="" textlink="">
      <xdr:nvSpPr>
        <xdr:cNvPr id="263" name="テキスト ボックス 262"/>
        <xdr:cNvSpPr txBox="1"/>
      </xdr:nvSpPr>
      <xdr:spPr>
        <a:xfrm>
          <a:off x="14909800" y="142830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132080</xdr:rowOff>
    </xdr:from>
    <xdr:to>
      <xdr:col>68</xdr:col>
      <xdr:colOff>152400</xdr:colOff>
      <xdr:row>86</xdr:row>
      <xdr:rowOff>61595</xdr:rowOff>
    </xdr:to>
    <xdr:cxnSp macro="">
      <xdr:nvCxnSpPr>
        <xdr:cNvPr id="264" name="直線コネクタ 263"/>
        <xdr:cNvCxnSpPr/>
      </xdr:nvCxnSpPr>
      <xdr:spPr>
        <a:xfrm>
          <a:off x="13512800" y="1470533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4635"/>
    <xdr:sp macro="" textlink="">
      <xdr:nvSpPr>
        <xdr:cNvPr id="266" name="テキスト ボックス 265"/>
        <xdr:cNvSpPr txBox="1"/>
      </xdr:nvSpPr>
      <xdr:spPr>
        <a:xfrm>
          <a:off x="14020800" y="14202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52070</xdr:rowOff>
    </xdr:from>
    <xdr:to>
      <xdr:col>64</xdr:col>
      <xdr:colOff>152400</xdr:colOff>
      <xdr:row>84</xdr:row>
      <xdr:rowOff>153670</xdr:rowOff>
    </xdr:to>
    <xdr:sp macro="" textlink="">
      <xdr:nvSpPr>
        <xdr:cNvPr id="267" name="フローチャート: 判断 266"/>
        <xdr:cNvSpPr/>
      </xdr:nvSpPr>
      <xdr:spPr>
        <a:xfrm>
          <a:off x="134620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163830</xdr:rowOff>
    </xdr:from>
    <xdr:ext cx="762000" cy="259080"/>
    <xdr:sp macro="" textlink="">
      <xdr:nvSpPr>
        <xdr:cNvPr id="268" name="テキスト ボックス 267"/>
        <xdr:cNvSpPr txBox="1"/>
      </xdr:nvSpPr>
      <xdr:spPr>
        <a:xfrm>
          <a:off x="13131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41275</xdr:rowOff>
    </xdr:from>
    <xdr:to>
      <xdr:col>81</xdr:col>
      <xdr:colOff>95250</xdr:colOff>
      <xdr:row>85</xdr:row>
      <xdr:rowOff>143510</xdr:rowOff>
    </xdr:to>
    <xdr:sp macro="" textlink="">
      <xdr:nvSpPr>
        <xdr:cNvPr id="274" name="楕円 273"/>
        <xdr:cNvSpPr/>
      </xdr:nvSpPr>
      <xdr:spPr>
        <a:xfrm>
          <a:off x="169672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13335</xdr:rowOff>
    </xdr:from>
    <xdr:ext cx="762000" cy="259080"/>
    <xdr:sp macro="" textlink="">
      <xdr:nvSpPr>
        <xdr:cNvPr id="275" name="給与水準   （国との比較）該当値テキスト"/>
        <xdr:cNvSpPr txBox="1"/>
      </xdr:nvSpPr>
      <xdr:spPr>
        <a:xfrm>
          <a:off x="17106900" y="14586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141605</xdr:rowOff>
    </xdr:from>
    <xdr:to>
      <xdr:col>77</xdr:col>
      <xdr:colOff>95250</xdr:colOff>
      <xdr:row>86</xdr:row>
      <xdr:rowOff>71755</xdr:rowOff>
    </xdr:to>
    <xdr:sp macro="" textlink="">
      <xdr:nvSpPr>
        <xdr:cNvPr id="276" name="楕円 275"/>
        <xdr:cNvSpPr/>
      </xdr:nvSpPr>
      <xdr:spPr>
        <a:xfrm>
          <a:off x="16129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56515</xdr:rowOff>
    </xdr:from>
    <xdr:ext cx="736600" cy="258445"/>
    <xdr:sp macro="" textlink="">
      <xdr:nvSpPr>
        <xdr:cNvPr id="277" name="テキスト ボックス 276"/>
        <xdr:cNvSpPr txBox="1"/>
      </xdr:nvSpPr>
      <xdr:spPr>
        <a:xfrm>
          <a:off x="15798800" y="14801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90805</xdr:rowOff>
    </xdr:from>
    <xdr:to>
      <xdr:col>73</xdr:col>
      <xdr:colOff>44450</xdr:colOff>
      <xdr:row>87</xdr:row>
      <xdr:rowOff>20955</xdr:rowOff>
    </xdr:to>
    <xdr:sp macro="" textlink="">
      <xdr:nvSpPr>
        <xdr:cNvPr id="278" name="楕円 277"/>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6350</xdr:rowOff>
    </xdr:from>
    <xdr:ext cx="762000" cy="254635"/>
    <xdr:sp macro="" textlink="">
      <xdr:nvSpPr>
        <xdr:cNvPr id="279" name="テキスト ボックス 278"/>
        <xdr:cNvSpPr txBox="1"/>
      </xdr:nvSpPr>
      <xdr:spPr>
        <a:xfrm>
          <a:off x="14909800" y="14922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10795</xdr:rowOff>
    </xdr:from>
    <xdr:to>
      <xdr:col>68</xdr:col>
      <xdr:colOff>203200</xdr:colOff>
      <xdr:row>86</xdr:row>
      <xdr:rowOff>112395</xdr:rowOff>
    </xdr:to>
    <xdr:sp macro="" textlink="">
      <xdr:nvSpPr>
        <xdr:cNvPr id="280" name="楕円 279"/>
        <xdr:cNvSpPr/>
      </xdr:nvSpPr>
      <xdr:spPr>
        <a:xfrm>
          <a:off x="14351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97790</xdr:rowOff>
    </xdr:from>
    <xdr:ext cx="762000" cy="254635"/>
    <xdr:sp macro="" textlink="">
      <xdr:nvSpPr>
        <xdr:cNvPr id="281" name="テキスト ボックス 280"/>
        <xdr:cNvSpPr txBox="1"/>
      </xdr:nvSpPr>
      <xdr:spPr>
        <a:xfrm>
          <a:off x="14020800" y="14842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81280</xdr:rowOff>
    </xdr:from>
    <xdr:to>
      <xdr:col>64</xdr:col>
      <xdr:colOff>152400</xdr:colOff>
      <xdr:row>86</xdr:row>
      <xdr:rowOff>11430</xdr:rowOff>
    </xdr:to>
    <xdr:sp macro="" textlink="">
      <xdr:nvSpPr>
        <xdr:cNvPr id="282" name="楕円 281"/>
        <xdr:cNvSpPr/>
      </xdr:nvSpPr>
      <xdr:spPr>
        <a:xfrm>
          <a:off x="13462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167640</xdr:rowOff>
    </xdr:from>
    <xdr:ext cx="762000" cy="254635"/>
    <xdr:sp macro="" textlink="">
      <xdr:nvSpPr>
        <xdr:cNvPr id="283" name="テキスト ボックス 282"/>
        <xdr:cNvSpPr txBox="1"/>
      </xdr:nvSpPr>
      <xdr:spPr>
        <a:xfrm>
          <a:off x="13131800" y="14740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6" name="テキスト ボックス 285"/>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前年度に比べ0.54ポイント増となり増加傾向にあるが、定員適正化計画に基づく定員管理を継続してきた結果、類似団体平均と比べ低い数値となっている。</a:t>
          </a:r>
        </a:p>
        <a:p>
          <a:r>
            <a:rPr kumimoji="1" lang="ja-JP" altLang="en-US" sz="1300">
              <a:latin typeface="ＭＳ Ｐゴシック"/>
              <a:ea typeface="ＭＳ Ｐゴシック"/>
            </a:rPr>
            <a:t>　しかし、きめ細かな行政サービスを住民に提供するためにはこれ以上の削減は難しい一方で、人口は減少傾向にあり、今後は「人口１人当たり人件費・物件費等決算額」と同様、上昇していくと推測される。今後ともICTの活用等により行政サービスを維持しつつ適正な職員数の維持に努める。</a:t>
          </a: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299" name="テキスト ボックス 298"/>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635"/>
    <xdr:sp macro="" textlink="">
      <xdr:nvSpPr>
        <xdr:cNvPr id="309" name="テキスト ボックス 308"/>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635"/>
    <xdr:sp macro="" textlink="">
      <xdr:nvSpPr>
        <xdr:cNvPr id="311" name="テキスト ボックス 310"/>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143510</xdr:rowOff>
    </xdr:to>
    <xdr:cxnSp macro="">
      <xdr:nvCxnSpPr>
        <xdr:cNvPr id="315" name="直線コネクタ 314"/>
        <xdr:cNvCxnSpPr/>
      </xdr:nvCxnSpPr>
      <xdr:spPr>
        <a:xfrm flipV="1">
          <a:off x="17018000" y="10143490"/>
          <a:ext cx="0" cy="1315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115570</xdr:rowOff>
    </xdr:from>
    <xdr:ext cx="762000" cy="259080"/>
    <xdr:sp macro="" textlink="">
      <xdr:nvSpPr>
        <xdr:cNvPr id="316" name="定員管理の状況最小値テキスト"/>
        <xdr:cNvSpPr txBox="1"/>
      </xdr:nvSpPr>
      <xdr:spPr>
        <a:xfrm>
          <a:off x="17106900" y="1143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143510</xdr:rowOff>
    </xdr:from>
    <xdr:to>
      <xdr:col>81</xdr:col>
      <xdr:colOff>133350</xdr:colOff>
      <xdr:row>66</xdr:row>
      <xdr:rowOff>143510</xdr:rowOff>
    </xdr:to>
    <xdr:cxnSp macro="">
      <xdr:nvCxnSpPr>
        <xdr:cNvPr id="317" name="直線コネクタ 316"/>
        <xdr:cNvCxnSpPr/>
      </xdr:nvCxnSpPr>
      <xdr:spPr>
        <a:xfrm>
          <a:off x="16929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8"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12700</xdr:rowOff>
    </xdr:from>
    <xdr:to>
      <xdr:col>81</xdr:col>
      <xdr:colOff>44450</xdr:colOff>
      <xdr:row>61</xdr:row>
      <xdr:rowOff>74930</xdr:rowOff>
    </xdr:to>
    <xdr:cxnSp macro="">
      <xdr:nvCxnSpPr>
        <xdr:cNvPr id="320" name="直線コネクタ 319"/>
        <xdr:cNvCxnSpPr/>
      </xdr:nvCxnSpPr>
      <xdr:spPr>
        <a:xfrm>
          <a:off x="16179800" y="1047115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22225</xdr:rowOff>
    </xdr:from>
    <xdr:ext cx="762000" cy="258445"/>
    <xdr:sp macro="" textlink="">
      <xdr:nvSpPr>
        <xdr:cNvPr id="321" name="定員管理の状況平均値テキスト"/>
        <xdr:cNvSpPr txBox="1"/>
      </xdr:nvSpPr>
      <xdr:spPr>
        <a:xfrm>
          <a:off x="17106900" y="10652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50165</xdr:rowOff>
    </xdr:from>
    <xdr:to>
      <xdr:col>81</xdr:col>
      <xdr:colOff>95250</xdr:colOff>
      <xdr:row>62</xdr:row>
      <xdr:rowOff>151765</xdr:rowOff>
    </xdr:to>
    <xdr:sp macro="" textlink="">
      <xdr:nvSpPr>
        <xdr:cNvPr id="322" name="フローチャート: 判断 321"/>
        <xdr:cNvSpPr/>
      </xdr:nvSpPr>
      <xdr:spPr>
        <a:xfrm>
          <a:off x="169672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100330</xdr:rowOff>
    </xdr:from>
    <xdr:to>
      <xdr:col>77</xdr:col>
      <xdr:colOff>44450</xdr:colOff>
      <xdr:row>61</xdr:row>
      <xdr:rowOff>12700</xdr:rowOff>
    </xdr:to>
    <xdr:cxnSp macro="">
      <xdr:nvCxnSpPr>
        <xdr:cNvPr id="323" name="直線コネクタ 322"/>
        <xdr:cNvCxnSpPr/>
      </xdr:nvCxnSpPr>
      <xdr:spPr>
        <a:xfrm>
          <a:off x="15290800" y="1038733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29210</xdr:rowOff>
    </xdr:from>
    <xdr:to>
      <xdr:col>77</xdr:col>
      <xdr:colOff>95250</xdr:colOff>
      <xdr:row>62</xdr:row>
      <xdr:rowOff>130810</xdr:rowOff>
    </xdr:to>
    <xdr:sp macro="" textlink="">
      <xdr:nvSpPr>
        <xdr:cNvPr id="324" name="フローチャート: 判断 323"/>
        <xdr:cNvSpPr/>
      </xdr:nvSpPr>
      <xdr:spPr>
        <a:xfrm>
          <a:off x="161290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115570</xdr:rowOff>
    </xdr:from>
    <xdr:ext cx="736600" cy="259080"/>
    <xdr:sp macro="" textlink="">
      <xdr:nvSpPr>
        <xdr:cNvPr id="325" name="テキスト ボックス 324"/>
        <xdr:cNvSpPr txBox="1"/>
      </xdr:nvSpPr>
      <xdr:spPr>
        <a:xfrm>
          <a:off x="15798800" y="1074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66675</xdr:rowOff>
    </xdr:from>
    <xdr:to>
      <xdr:col>72</xdr:col>
      <xdr:colOff>203200</xdr:colOff>
      <xdr:row>60</xdr:row>
      <xdr:rowOff>100330</xdr:rowOff>
    </xdr:to>
    <xdr:cxnSp macro="">
      <xdr:nvCxnSpPr>
        <xdr:cNvPr id="326" name="直線コネクタ 325"/>
        <xdr:cNvCxnSpPr/>
      </xdr:nvCxnSpPr>
      <xdr:spPr>
        <a:xfrm>
          <a:off x="14401800" y="1035367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162560</xdr:rowOff>
    </xdr:from>
    <xdr:to>
      <xdr:col>73</xdr:col>
      <xdr:colOff>44450</xdr:colOff>
      <xdr:row>62</xdr:row>
      <xdr:rowOff>92710</xdr:rowOff>
    </xdr:to>
    <xdr:sp macro="" textlink="">
      <xdr:nvSpPr>
        <xdr:cNvPr id="327" name="フローチャート: 判断 326"/>
        <xdr:cNvSpPr/>
      </xdr:nvSpPr>
      <xdr:spPr>
        <a:xfrm>
          <a:off x="15240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77470</xdr:rowOff>
    </xdr:from>
    <xdr:ext cx="762000" cy="254635"/>
    <xdr:sp macro="" textlink="">
      <xdr:nvSpPr>
        <xdr:cNvPr id="328" name="テキスト ボックス 327"/>
        <xdr:cNvSpPr txBox="1"/>
      </xdr:nvSpPr>
      <xdr:spPr>
        <a:xfrm>
          <a:off x="14909800" y="10707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29845</xdr:rowOff>
    </xdr:from>
    <xdr:to>
      <xdr:col>68</xdr:col>
      <xdr:colOff>152400</xdr:colOff>
      <xdr:row>60</xdr:row>
      <xdr:rowOff>66675</xdr:rowOff>
    </xdr:to>
    <xdr:cxnSp macro="">
      <xdr:nvCxnSpPr>
        <xdr:cNvPr id="329" name="直線コネクタ 328"/>
        <xdr:cNvCxnSpPr/>
      </xdr:nvCxnSpPr>
      <xdr:spPr>
        <a:xfrm>
          <a:off x="13512800" y="103168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115570</xdr:rowOff>
    </xdr:from>
    <xdr:to>
      <xdr:col>68</xdr:col>
      <xdr:colOff>203200</xdr:colOff>
      <xdr:row>62</xdr:row>
      <xdr:rowOff>45720</xdr:rowOff>
    </xdr:to>
    <xdr:sp macro="" textlink="">
      <xdr:nvSpPr>
        <xdr:cNvPr id="330" name="フローチャート: 判断 329"/>
        <xdr:cNvSpPr/>
      </xdr:nvSpPr>
      <xdr:spPr>
        <a:xfrm>
          <a:off x="14351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30480</xdr:rowOff>
    </xdr:from>
    <xdr:ext cx="762000" cy="254635"/>
    <xdr:sp macro="" textlink="">
      <xdr:nvSpPr>
        <xdr:cNvPr id="331" name="テキスト ボックス 330"/>
        <xdr:cNvSpPr txBox="1"/>
      </xdr:nvSpPr>
      <xdr:spPr>
        <a:xfrm>
          <a:off x="14020800" y="10660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84455</xdr:rowOff>
    </xdr:from>
    <xdr:to>
      <xdr:col>64</xdr:col>
      <xdr:colOff>152400</xdr:colOff>
      <xdr:row>62</xdr:row>
      <xdr:rowOff>14605</xdr:rowOff>
    </xdr:to>
    <xdr:sp macro="" textlink="">
      <xdr:nvSpPr>
        <xdr:cNvPr id="332" name="フローチャート: 判断 331"/>
        <xdr:cNvSpPr/>
      </xdr:nvSpPr>
      <xdr:spPr>
        <a:xfrm>
          <a:off x="13462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170815</xdr:rowOff>
    </xdr:from>
    <xdr:ext cx="762000" cy="258445"/>
    <xdr:sp macro="" textlink="">
      <xdr:nvSpPr>
        <xdr:cNvPr id="333" name="テキスト ボックス 332"/>
        <xdr:cNvSpPr txBox="1"/>
      </xdr:nvSpPr>
      <xdr:spPr>
        <a:xfrm>
          <a:off x="13131800" y="10629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4" name="テキスト ボックス 333"/>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5" name="テキスト ボックス 334"/>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6" name="テキスト ボックス 335"/>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7" name="テキスト ボックス 336"/>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8" name="テキスト ボックス 337"/>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23495</xdr:rowOff>
    </xdr:from>
    <xdr:to>
      <xdr:col>81</xdr:col>
      <xdr:colOff>95250</xdr:colOff>
      <xdr:row>61</xdr:row>
      <xdr:rowOff>125095</xdr:rowOff>
    </xdr:to>
    <xdr:sp macro="" textlink="">
      <xdr:nvSpPr>
        <xdr:cNvPr id="339" name="楕円 338"/>
        <xdr:cNvSpPr/>
      </xdr:nvSpPr>
      <xdr:spPr>
        <a:xfrm>
          <a:off x="169672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40640</xdr:rowOff>
    </xdr:from>
    <xdr:ext cx="762000" cy="254635"/>
    <xdr:sp macro="" textlink="">
      <xdr:nvSpPr>
        <xdr:cNvPr id="340" name="定員管理の状況該当値テキスト"/>
        <xdr:cNvSpPr txBox="1"/>
      </xdr:nvSpPr>
      <xdr:spPr>
        <a:xfrm>
          <a:off x="17106900" y="103276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133350</xdr:rowOff>
    </xdr:from>
    <xdr:to>
      <xdr:col>77</xdr:col>
      <xdr:colOff>95250</xdr:colOff>
      <xdr:row>61</xdr:row>
      <xdr:rowOff>63500</xdr:rowOff>
    </xdr:to>
    <xdr:sp macro="" textlink="">
      <xdr:nvSpPr>
        <xdr:cNvPr id="341" name="楕円 340"/>
        <xdr:cNvSpPr/>
      </xdr:nvSpPr>
      <xdr:spPr>
        <a:xfrm>
          <a:off x="1612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73660</xdr:rowOff>
    </xdr:from>
    <xdr:ext cx="736600" cy="259080"/>
    <xdr:sp macro="" textlink="">
      <xdr:nvSpPr>
        <xdr:cNvPr id="342" name="テキスト ボックス 341"/>
        <xdr:cNvSpPr txBox="1"/>
      </xdr:nvSpPr>
      <xdr:spPr>
        <a:xfrm>
          <a:off x="15798800" y="10189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49530</xdr:rowOff>
    </xdr:from>
    <xdr:to>
      <xdr:col>73</xdr:col>
      <xdr:colOff>44450</xdr:colOff>
      <xdr:row>60</xdr:row>
      <xdr:rowOff>151130</xdr:rowOff>
    </xdr:to>
    <xdr:sp macro="" textlink="">
      <xdr:nvSpPr>
        <xdr:cNvPr id="343" name="楕円 342"/>
        <xdr:cNvSpPr/>
      </xdr:nvSpPr>
      <xdr:spPr>
        <a:xfrm>
          <a:off x="15240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161290</xdr:rowOff>
    </xdr:from>
    <xdr:ext cx="762000" cy="259080"/>
    <xdr:sp macro="" textlink="">
      <xdr:nvSpPr>
        <xdr:cNvPr id="344" name="テキスト ボックス 343"/>
        <xdr:cNvSpPr txBox="1"/>
      </xdr:nvSpPr>
      <xdr:spPr>
        <a:xfrm>
          <a:off x="1490980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15875</xdr:rowOff>
    </xdr:from>
    <xdr:to>
      <xdr:col>68</xdr:col>
      <xdr:colOff>203200</xdr:colOff>
      <xdr:row>60</xdr:row>
      <xdr:rowOff>117475</xdr:rowOff>
    </xdr:to>
    <xdr:sp macro="" textlink="">
      <xdr:nvSpPr>
        <xdr:cNvPr id="345" name="楕円 344"/>
        <xdr:cNvSpPr/>
      </xdr:nvSpPr>
      <xdr:spPr>
        <a:xfrm>
          <a:off x="143510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127635</xdr:rowOff>
    </xdr:from>
    <xdr:ext cx="762000" cy="259080"/>
    <xdr:sp macro="" textlink="">
      <xdr:nvSpPr>
        <xdr:cNvPr id="346" name="テキスト ボックス 345"/>
        <xdr:cNvSpPr txBox="1"/>
      </xdr:nvSpPr>
      <xdr:spPr>
        <a:xfrm>
          <a:off x="14020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150495</xdr:rowOff>
    </xdr:from>
    <xdr:to>
      <xdr:col>64</xdr:col>
      <xdr:colOff>152400</xdr:colOff>
      <xdr:row>60</xdr:row>
      <xdr:rowOff>80645</xdr:rowOff>
    </xdr:to>
    <xdr:sp macro="" textlink="">
      <xdr:nvSpPr>
        <xdr:cNvPr id="347" name="楕円 346"/>
        <xdr:cNvSpPr/>
      </xdr:nvSpPr>
      <xdr:spPr>
        <a:xfrm>
          <a:off x="134620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90805</xdr:rowOff>
    </xdr:from>
    <xdr:ext cx="762000" cy="258445"/>
    <xdr:sp macro="" textlink="">
      <xdr:nvSpPr>
        <xdr:cNvPr id="348" name="テキスト ボックス 347"/>
        <xdr:cNvSpPr txBox="1"/>
      </xdr:nvSpPr>
      <xdr:spPr>
        <a:xfrm>
          <a:off x="13131800" y="10034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1" name="テキスト ボックス 350"/>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類似団体内平均を下回っており、令和元年度以降は減少傾向にある。</a:t>
          </a:r>
        </a:p>
        <a:p>
          <a:r>
            <a:rPr kumimoji="1" lang="ja-JP" altLang="en-US" sz="1200">
              <a:latin typeface="ＭＳ Ｐゴシック"/>
              <a:ea typeface="ＭＳ Ｐゴシック"/>
            </a:rPr>
            <a:t>　地方債発行に当たり交付税措置率の高い有利な地方債の活用などにより、負担軽減に取り組んでいること、過去に借り入れた高金利の起債の完済などによる。</a:t>
          </a:r>
        </a:p>
        <a:p>
          <a:r>
            <a:rPr kumimoji="1" lang="ja-JP" altLang="en-US" sz="1200">
              <a:latin typeface="ＭＳ Ｐゴシック"/>
              <a:ea typeface="ＭＳ Ｐゴシック"/>
            </a:rPr>
            <a:t>　金利が上昇していることから、これまで以上に事業費や借入れ年限等の精査を行う他、今後、大型事業に伴う起債が見込まれていることから、当該事業に充てる起債の元金償還が始まる令和10年度以降に公債費負担が増大することのないよう、補助金等の起債以外の財源を確保することや、他の事業の実施年度を調整し起債発行額を平準化することなどに配意する。</a:t>
          </a: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635"/>
    <xdr:sp macro="" textlink="">
      <xdr:nvSpPr>
        <xdr:cNvPr id="368" name="テキスト ボックス 367"/>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0" name="テキスト ボックス 369"/>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635"/>
    <xdr:sp macro="" textlink="">
      <xdr:nvSpPr>
        <xdr:cNvPr id="372" name="テキスト ボックス 371"/>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8255</xdr:rowOff>
    </xdr:from>
    <xdr:to>
      <xdr:col>81</xdr:col>
      <xdr:colOff>44450</xdr:colOff>
      <xdr:row>44</xdr:row>
      <xdr:rowOff>111760</xdr:rowOff>
    </xdr:to>
    <xdr:cxnSp macro="">
      <xdr:nvCxnSpPr>
        <xdr:cNvPr id="378" name="直線コネクタ 377"/>
        <xdr:cNvCxnSpPr/>
      </xdr:nvCxnSpPr>
      <xdr:spPr>
        <a:xfrm flipV="1">
          <a:off x="17018000" y="6180455"/>
          <a:ext cx="0" cy="1475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83820</xdr:rowOff>
    </xdr:from>
    <xdr:ext cx="762000" cy="259080"/>
    <xdr:sp macro="" textlink="">
      <xdr:nvSpPr>
        <xdr:cNvPr id="379" name="公債費負担の状況最小値テキスト"/>
        <xdr:cNvSpPr txBox="1"/>
      </xdr:nvSpPr>
      <xdr:spPr>
        <a:xfrm>
          <a:off x="17106900" y="762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111760</xdr:rowOff>
    </xdr:from>
    <xdr:to>
      <xdr:col>81</xdr:col>
      <xdr:colOff>133350</xdr:colOff>
      <xdr:row>44</xdr:row>
      <xdr:rowOff>111760</xdr:rowOff>
    </xdr:to>
    <xdr:cxnSp macro="">
      <xdr:nvCxnSpPr>
        <xdr:cNvPr id="380" name="直線コネクタ 379"/>
        <xdr:cNvCxnSpPr/>
      </xdr:nvCxnSpPr>
      <xdr:spPr>
        <a:xfrm>
          <a:off x="16929100" y="765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94615</xdr:rowOff>
    </xdr:from>
    <xdr:ext cx="762000" cy="259080"/>
    <xdr:sp macro="" textlink="">
      <xdr:nvSpPr>
        <xdr:cNvPr id="381"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8255</xdr:rowOff>
    </xdr:from>
    <xdr:to>
      <xdr:col>81</xdr:col>
      <xdr:colOff>133350</xdr:colOff>
      <xdr:row>36</xdr:row>
      <xdr:rowOff>8255</xdr:rowOff>
    </xdr:to>
    <xdr:cxnSp macro="">
      <xdr:nvCxnSpPr>
        <xdr:cNvPr id="382" name="直線コネクタ 381"/>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27305</xdr:rowOff>
    </xdr:from>
    <xdr:to>
      <xdr:col>81</xdr:col>
      <xdr:colOff>44450</xdr:colOff>
      <xdr:row>38</xdr:row>
      <xdr:rowOff>161290</xdr:rowOff>
    </xdr:to>
    <xdr:cxnSp macro="">
      <xdr:nvCxnSpPr>
        <xdr:cNvPr id="383" name="直線コネクタ 382"/>
        <xdr:cNvCxnSpPr/>
      </xdr:nvCxnSpPr>
      <xdr:spPr>
        <a:xfrm flipV="1">
          <a:off x="16179800" y="654240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88265</xdr:rowOff>
    </xdr:from>
    <xdr:ext cx="762000" cy="254635"/>
    <xdr:sp macro="" textlink="">
      <xdr:nvSpPr>
        <xdr:cNvPr id="384" name="公債費負担の状況平均値テキスト"/>
        <xdr:cNvSpPr txBox="1"/>
      </xdr:nvSpPr>
      <xdr:spPr>
        <a:xfrm>
          <a:off x="17106900" y="694626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116205</xdr:rowOff>
    </xdr:from>
    <xdr:to>
      <xdr:col>81</xdr:col>
      <xdr:colOff>95250</xdr:colOff>
      <xdr:row>41</xdr:row>
      <xdr:rowOff>46355</xdr:rowOff>
    </xdr:to>
    <xdr:sp macro="" textlink="">
      <xdr:nvSpPr>
        <xdr:cNvPr id="385" name="フローチャート: 判断 384"/>
        <xdr:cNvSpPr/>
      </xdr:nvSpPr>
      <xdr:spPr>
        <a:xfrm>
          <a:off x="16967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161290</xdr:rowOff>
    </xdr:from>
    <xdr:to>
      <xdr:col>77</xdr:col>
      <xdr:colOff>44450</xdr:colOff>
      <xdr:row>39</xdr:row>
      <xdr:rowOff>137795</xdr:rowOff>
    </xdr:to>
    <xdr:cxnSp macro="">
      <xdr:nvCxnSpPr>
        <xdr:cNvPr id="386" name="直線コネクタ 385"/>
        <xdr:cNvCxnSpPr/>
      </xdr:nvCxnSpPr>
      <xdr:spPr>
        <a:xfrm flipV="1">
          <a:off x="15290800" y="667639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129540</xdr:rowOff>
    </xdr:from>
    <xdr:to>
      <xdr:col>77</xdr:col>
      <xdr:colOff>95250</xdr:colOff>
      <xdr:row>41</xdr:row>
      <xdr:rowOff>59690</xdr:rowOff>
    </xdr:to>
    <xdr:sp macro="" textlink="">
      <xdr:nvSpPr>
        <xdr:cNvPr id="387" name="フローチャート: 判断 386"/>
        <xdr:cNvSpPr/>
      </xdr:nvSpPr>
      <xdr:spPr>
        <a:xfrm>
          <a:off x="161290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44450</xdr:rowOff>
    </xdr:from>
    <xdr:ext cx="736600" cy="259080"/>
    <xdr:sp macro="" textlink="">
      <xdr:nvSpPr>
        <xdr:cNvPr id="388" name="テキスト ボックス 387"/>
        <xdr:cNvSpPr txBox="1"/>
      </xdr:nvSpPr>
      <xdr:spPr>
        <a:xfrm>
          <a:off x="15798800" y="7073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137795</xdr:rowOff>
    </xdr:from>
    <xdr:to>
      <xdr:col>72</xdr:col>
      <xdr:colOff>203200</xdr:colOff>
      <xdr:row>40</xdr:row>
      <xdr:rowOff>86995</xdr:rowOff>
    </xdr:to>
    <xdr:cxnSp macro="">
      <xdr:nvCxnSpPr>
        <xdr:cNvPr id="389" name="直線コネクタ 388"/>
        <xdr:cNvCxnSpPr/>
      </xdr:nvCxnSpPr>
      <xdr:spPr>
        <a:xfrm flipV="1">
          <a:off x="14401800" y="68243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143510</xdr:rowOff>
    </xdr:from>
    <xdr:to>
      <xdr:col>73</xdr:col>
      <xdr:colOff>44450</xdr:colOff>
      <xdr:row>41</xdr:row>
      <xdr:rowOff>73660</xdr:rowOff>
    </xdr:to>
    <xdr:sp macro="" textlink="">
      <xdr:nvSpPr>
        <xdr:cNvPr id="390" name="フローチャート: 判断 389"/>
        <xdr:cNvSpPr/>
      </xdr:nvSpPr>
      <xdr:spPr>
        <a:xfrm>
          <a:off x="15240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58420</xdr:rowOff>
    </xdr:from>
    <xdr:ext cx="762000" cy="259080"/>
    <xdr:sp macro="" textlink="">
      <xdr:nvSpPr>
        <xdr:cNvPr id="391" name="テキスト ボックス 390"/>
        <xdr:cNvSpPr txBox="1"/>
      </xdr:nvSpPr>
      <xdr:spPr>
        <a:xfrm>
          <a:off x="1490980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86995</xdr:rowOff>
    </xdr:from>
    <xdr:to>
      <xdr:col>68</xdr:col>
      <xdr:colOff>152400</xdr:colOff>
      <xdr:row>40</xdr:row>
      <xdr:rowOff>113665</xdr:rowOff>
    </xdr:to>
    <xdr:cxnSp macro="">
      <xdr:nvCxnSpPr>
        <xdr:cNvPr id="392" name="直線コネクタ 391"/>
        <xdr:cNvCxnSpPr/>
      </xdr:nvCxnSpPr>
      <xdr:spPr>
        <a:xfrm flipV="1">
          <a:off x="13512800" y="69449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143510</xdr:rowOff>
    </xdr:from>
    <xdr:to>
      <xdr:col>68</xdr:col>
      <xdr:colOff>203200</xdr:colOff>
      <xdr:row>41</xdr:row>
      <xdr:rowOff>73660</xdr:rowOff>
    </xdr:to>
    <xdr:sp macro="" textlink="">
      <xdr:nvSpPr>
        <xdr:cNvPr id="393" name="フローチャート: 判断 392"/>
        <xdr:cNvSpPr/>
      </xdr:nvSpPr>
      <xdr:spPr>
        <a:xfrm>
          <a:off x="14351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58420</xdr:rowOff>
    </xdr:from>
    <xdr:ext cx="762000" cy="259080"/>
    <xdr:sp macro="" textlink="">
      <xdr:nvSpPr>
        <xdr:cNvPr id="394" name="テキスト ボックス 393"/>
        <xdr:cNvSpPr txBox="1"/>
      </xdr:nvSpPr>
      <xdr:spPr>
        <a:xfrm>
          <a:off x="1402080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111760</xdr:rowOff>
    </xdr:from>
    <xdr:ext cx="762000" cy="254635"/>
    <xdr:sp macro="" textlink="">
      <xdr:nvSpPr>
        <xdr:cNvPr id="396" name="テキスト ボックス 395"/>
        <xdr:cNvSpPr txBox="1"/>
      </xdr:nvSpPr>
      <xdr:spPr>
        <a:xfrm>
          <a:off x="13131800" y="7141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147955</xdr:rowOff>
    </xdr:from>
    <xdr:to>
      <xdr:col>81</xdr:col>
      <xdr:colOff>95250</xdr:colOff>
      <xdr:row>38</xdr:row>
      <xdr:rowOff>78105</xdr:rowOff>
    </xdr:to>
    <xdr:sp macro="" textlink="">
      <xdr:nvSpPr>
        <xdr:cNvPr id="402" name="楕円 401"/>
        <xdr:cNvSpPr/>
      </xdr:nvSpPr>
      <xdr:spPr>
        <a:xfrm>
          <a:off x="169672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164465</xdr:rowOff>
    </xdr:from>
    <xdr:ext cx="762000" cy="259080"/>
    <xdr:sp macro="" textlink="">
      <xdr:nvSpPr>
        <xdr:cNvPr id="403" name="公債費負担の状況該当値テキスト"/>
        <xdr:cNvSpPr txBox="1"/>
      </xdr:nvSpPr>
      <xdr:spPr>
        <a:xfrm>
          <a:off x="17106900" y="633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110490</xdr:rowOff>
    </xdr:from>
    <xdr:to>
      <xdr:col>77</xdr:col>
      <xdr:colOff>95250</xdr:colOff>
      <xdr:row>39</xdr:row>
      <xdr:rowOff>40640</xdr:rowOff>
    </xdr:to>
    <xdr:sp macro="" textlink="">
      <xdr:nvSpPr>
        <xdr:cNvPr id="404" name="楕円 403"/>
        <xdr:cNvSpPr/>
      </xdr:nvSpPr>
      <xdr:spPr>
        <a:xfrm>
          <a:off x="16129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50800</xdr:rowOff>
    </xdr:from>
    <xdr:ext cx="736600" cy="259080"/>
    <xdr:sp macro="" textlink="">
      <xdr:nvSpPr>
        <xdr:cNvPr id="405" name="テキスト ボックス 404"/>
        <xdr:cNvSpPr txBox="1"/>
      </xdr:nvSpPr>
      <xdr:spPr>
        <a:xfrm>
          <a:off x="15798800" y="639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86995</xdr:rowOff>
    </xdr:from>
    <xdr:to>
      <xdr:col>73</xdr:col>
      <xdr:colOff>44450</xdr:colOff>
      <xdr:row>40</xdr:row>
      <xdr:rowOff>17780</xdr:rowOff>
    </xdr:to>
    <xdr:sp macro="" textlink="">
      <xdr:nvSpPr>
        <xdr:cNvPr id="406" name="楕円 405"/>
        <xdr:cNvSpPr/>
      </xdr:nvSpPr>
      <xdr:spPr>
        <a:xfrm>
          <a:off x="15240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27305</xdr:rowOff>
    </xdr:from>
    <xdr:ext cx="762000" cy="259080"/>
    <xdr:sp macro="" textlink="">
      <xdr:nvSpPr>
        <xdr:cNvPr id="407" name="テキスト ボックス 406"/>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36195</xdr:rowOff>
    </xdr:from>
    <xdr:to>
      <xdr:col>68</xdr:col>
      <xdr:colOff>203200</xdr:colOff>
      <xdr:row>40</xdr:row>
      <xdr:rowOff>137795</xdr:rowOff>
    </xdr:to>
    <xdr:sp macro="" textlink="">
      <xdr:nvSpPr>
        <xdr:cNvPr id="408" name="楕円 407"/>
        <xdr:cNvSpPr/>
      </xdr:nvSpPr>
      <xdr:spPr>
        <a:xfrm>
          <a:off x="14351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147955</xdr:rowOff>
    </xdr:from>
    <xdr:ext cx="762000" cy="258445"/>
    <xdr:sp macro="" textlink="">
      <xdr:nvSpPr>
        <xdr:cNvPr id="409" name="テキスト ボックス 408"/>
        <xdr:cNvSpPr txBox="1"/>
      </xdr:nvSpPr>
      <xdr:spPr>
        <a:xfrm>
          <a:off x="14020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63500</xdr:rowOff>
    </xdr:from>
    <xdr:to>
      <xdr:col>64</xdr:col>
      <xdr:colOff>152400</xdr:colOff>
      <xdr:row>40</xdr:row>
      <xdr:rowOff>164465</xdr:rowOff>
    </xdr:to>
    <xdr:sp macro="" textlink="">
      <xdr:nvSpPr>
        <xdr:cNvPr id="410" name="楕円 409"/>
        <xdr:cNvSpPr/>
      </xdr:nvSpPr>
      <xdr:spPr>
        <a:xfrm>
          <a:off x="134620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3175</xdr:rowOff>
    </xdr:from>
    <xdr:ext cx="762000" cy="259080"/>
    <xdr:sp macro="" textlink="">
      <xdr:nvSpPr>
        <xdr:cNvPr id="411" name="テキスト ボックス 410"/>
        <xdr:cNvSpPr txBox="1"/>
      </xdr:nvSpPr>
      <xdr:spPr>
        <a:xfrm>
          <a:off x="13131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4" name="テキスト ボックス 413"/>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将来負担比率は令和元年度から見て減少傾向にあり、令和５年度は前年度から3.6ポイント減少した。</a:t>
          </a:r>
        </a:p>
        <a:p>
          <a:r>
            <a:rPr kumimoji="1" lang="ja-JP" altLang="en-US" sz="1200">
              <a:latin typeface="ＭＳ Ｐゴシック"/>
              <a:ea typeface="ＭＳ Ｐゴシック"/>
            </a:rPr>
            <a:t>　これは、地方債の借入れを交付税措置率の高いものに限定していること、将来負担に備えて決算剰余金を必要とされる基金へ積み増しを行ったことなどによる。</a:t>
          </a:r>
        </a:p>
        <a:p>
          <a:r>
            <a:rPr kumimoji="1" lang="ja-JP" altLang="en-US" sz="1200">
              <a:latin typeface="ＭＳ Ｐゴシック"/>
              <a:ea typeface="ＭＳ Ｐゴシック"/>
            </a:rPr>
            <a:t>　今後数年度は、定年延長や大型建設事業の実施により歳出が増えることが見込まれ、地方債発行額及び基金取崩額が増えると予測されるが、有利な財源確保と必要以上の地方債発行を行わないことにより、できるだけ将来負担の増加を招かないよう配慮する。</a:t>
          </a:r>
        </a:p>
      </xdr:txBody>
    </xdr:sp>
    <xdr:clientData/>
  </xdr:twoCellAnchor>
  <xdr:oneCellAnchor>
    <xdr:from>
      <xdr:col>61</xdr:col>
      <xdr:colOff>6350</xdr:colOff>
      <xdr:row>10</xdr:row>
      <xdr:rowOff>63500</xdr:rowOff>
    </xdr:from>
    <xdr:ext cx="298450" cy="220980"/>
    <xdr:sp macro="" textlink="">
      <xdr:nvSpPr>
        <xdr:cNvPr id="425" name="テキスト ボックス 424"/>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635"/>
    <xdr:sp macro="" textlink="">
      <xdr:nvSpPr>
        <xdr:cNvPr id="429" name="テキスト ボックス 428"/>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635"/>
    <xdr:sp macro="" textlink="">
      <xdr:nvSpPr>
        <xdr:cNvPr id="431" name="テキスト ボックス 430"/>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64135</xdr:rowOff>
    </xdr:to>
    <xdr:cxnSp macro="">
      <xdr:nvCxnSpPr>
        <xdr:cNvPr id="440" name="直線コネクタ 439"/>
        <xdr:cNvCxnSpPr/>
      </xdr:nvCxnSpPr>
      <xdr:spPr>
        <a:xfrm flipV="1">
          <a:off x="17018000" y="237045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36195</xdr:rowOff>
    </xdr:from>
    <xdr:ext cx="762000" cy="259080"/>
    <xdr:sp macro="" textlink="">
      <xdr:nvSpPr>
        <xdr:cNvPr id="441" name="将来負担の状況最小値テキスト"/>
        <xdr:cNvSpPr txBox="1"/>
      </xdr:nvSpPr>
      <xdr:spPr>
        <a:xfrm>
          <a:off x="17106900" y="380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64135</xdr:rowOff>
    </xdr:from>
    <xdr:to>
      <xdr:col>81</xdr:col>
      <xdr:colOff>133350</xdr:colOff>
      <xdr:row>22</xdr:row>
      <xdr:rowOff>64135</xdr:rowOff>
    </xdr:to>
    <xdr:cxnSp macro="">
      <xdr:nvCxnSpPr>
        <xdr:cNvPr id="442" name="直線コネクタ 441"/>
        <xdr:cNvCxnSpPr/>
      </xdr:nvCxnSpPr>
      <xdr:spPr>
        <a:xfrm>
          <a:off x="16929100" y="383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4635"/>
    <xdr:sp macro="" textlink="">
      <xdr:nvSpPr>
        <xdr:cNvPr id="443" name="将来負担の状況最大値テキスト"/>
        <xdr:cNvSpPr txBox="1"/>
      </xdr:nvSpPr>
      <xdr:spPr>
        <a:xfrm>
          <a:off x="17106900" y="2063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14</xdr:row>
      <xdr:rowOff>159385</xdr:rowOff>
    </xdr:to>
    <xdr:cxnSp macro="">
      <xdr:nvCxnSpPr>
        <xdr:cNvPr id="445" name="直線コネクタ 444"/>
        <xdr:cNvCxnSpPr/>
      </xdr:nvCxnSpPr>
      <xdr:spPr>
        <a:xfrm flipV="1">
          <a:off x="16179800" y="251142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4635"/>
    <xdr:sp macro="" textlink="">
      <xdr:nvSpPr>
        <xdr:cNvPr id="446" name="将来負担の状況平均値テキスト"/>
        <xdr:cNvSpPr txBox="1"/>
      </xdr:nvSpPr>
      <xdr:spPr>
        <a:xfrm>
          <a:off x="17106900" y="21780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147320</xdr:rowOff>
    </xdr:from>
    <xdr:to>
      <xdr:col>77</xdr:col>
      <xdr:colOff>44450</xdr:colOff>
      <xdr:row>14</xdr:row>
      <xdr:rowOff>159385</xdr:rowOff>
    </xdr:to>
    <xdr:cxnSp macro="">
      <xdr:nvCxnSpPr>
        <xdr:cNvPr id="448" name="直線コネクタ 447"/>
        <xdr:cNvCxnSpPr/>
      </xdr:nvCxnSpPr>
      <xdr:spPr>
        <a:xfrm>
          <a:off x="15290800" y="25476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19050</xdr:rowOff>
    </xdr:from>
    <xdr:to>
      <xdr:col>77</xdr:col>
      <xdr:colOff>95250</xdr:colOff>
      <xdr:row>14</xdr:row>
      <xdr:rowOff>120650</xdr:rowOff>
    </xdr:to>
    <xdr:sp macro="" textlink="">
      <xdr:nvSpPr>
        <xdr:cNvPr id="449" name="フローチャート: 判断 448"/>
        <xdr:cNvSpPr/>
      </xdr:nvSpPr>
      <xdr:spPr>
        <a:xfrm>
          <a:off x="16129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130810</xdr:rowOff>
    </xdr:from>
    <xdr:ext cx="736600" cy="259080"/>
    <xdr:sp macro="" textlink="">
      <xdr:nvSpPr>
        <xdr:cNvPr id="450" name="テキスト ボックス 449"/>
        <xdr:cNvSpPr txBox="1"/>
      </xdr:nvSpPr>
      <xdr:spPr>
        <a:xfrm>
          <a:off x="15798800" y="2188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147320</xdr:rowOff>
    </xdr:from>
    <xdr:to>
      <xdr:col>72</xdr:col>
      <xdr:colOff>203200</xdr:colOff>
      <xdr:row>15</xdr:row>
      <xdr:rowOff>91440</xdr:rowOff>
    </xdr:to>
    <xdr:cxnSp macro="">
      <xdr:nvCxnSpPr>
        <xdr:cNvPr id="451" name="直線コネクタ 450"/>
        <xdr:cNvCxnSpPr/>
      </xdr:nvCxnSpPr>
      <xdr:spPr>
        <a:xfrm flipV="1">
          <a:off x="14401800" y="254762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16510</xdr:rowOff>
    </xdr:from>
    <xdr:to>
      <xdr:col>73</xdr:col>
      <xdr:colOff>44450</xdr:colOff>
      <xdr:row>15</xdr:row>
      <xdr:rowOff>118110</xdr:rowOff>
    </xdr:to>
    <xdr:sp macro="" textlink="">
      <xdr:nvSpPr>
        <xdr:cNvPr id="452" name="フローチャート: 判断 451"/>
        <xdr:cNvSpPr/>
      </xdr:nvSpPr>
      <xdr:spPr>
        <a:xfrm>
          <a:off x="152400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102870</xdr:rowOff>
    </xdr:from>
    <xdr:ext cx="762000" cy="259080"/>
    <xdr:sp macro="" textlink="">
      <xdr:nvSpPr>
        <xdr:cNvPr id="453" name="テキスト ボックス 452"/>
        <xdr:cNvSpPr txBox="1"/>
      </xdr:nvSpPr>
      <xdr:spPr>
        <a:xfrm>
          <a:off x="14909800" y="26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91440</xdr:rowOff>
    </xdr:from>
    <xdr:to>
      <xdr:col>68</xdr:col>
      <xdr:colOff>152400</xdr:colOff>
      <xdr:row>16</xdr:row>
      <xdr:rowOff>48260</xdr:rowOff>
    </xdr:to>
    <xdr:cxnSp macro="">
      <xdr:nvCxnSpPr>
        <xdr:cNvPr id="454" name="直線コネクタ 453"/>
        <xdr:cNvCxnSpPr/>
      </xdr:nvCxnSpPr>
      <xdr:spPr>
        <a:xfrm flipV="1">
          <a:off x="13512800" y="266319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10795</xdr:rowOff>
    </xdr:from>
    <xdr:to>
      <xdr:col>68</xdr:col>
      <xdr:colOff>203200</xdr:colOff>
      <xdr:row>16</xdr:row>
      <xdr:rowOff>112395</xdr:rowOff>
    </xdr:to>
    <xdr:sp macro="" textlink="">
      <xdr:nvSpPr>
        <xdr:cNvPr id="455" name="フローチャート: 判断 454"/>
        <xdr:cNvSpPr/>
      </xdr:nvSpPr>
      <xdr:spPr>
        <a:xfrm>
          <a:off x="14351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97790</xdr:rowOff>
    </xdr:from>
    <xdr:ext cx="762000" cy="254635"/>
    <xdr:sp macro="" textlink="">
      <xdr:nvSpPr>
        <xdr:cNvPr id="456" name="テキスト ボックス 455"/>
        <xdr:cNvSpPr txBox="1"/>
      </xdr:nvSpPr>
      <xdr:spPr>
        <a:xfrm>
          <a:off x="14020800" y="2840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153035</xdr:rowOff>
    </xdr:from>
    <xdr:to>
      <xdr:col>64</xdr:col>
      <xdr:colOff>152400</xdr:colOff>
      <xdr:row>17</xdr:row>
      <xdr:rowOff>83185</xdr:rowOff>
    </xdr:to>
    <xdr:sp macro="" textlink="">
      <xdr:nvSpPr>
        <xdr:cNvPr id="457" name="フローチャート: 判断 456"/>
        <xdr:cNvSpPr/>
      </xdr:nvSpPr>
      <xdr:spPr>
        <a:xfrm>
          <a:off x="13462000" y="28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67945</xdr:rowOff>
    </xdr:from>
    <xdr:ext cx="762000" cy="258445"/>
    <xdr:sp macro="" textlink="">
      <xdr:nvSpPr>
        <xdr:cNvPr id="458" name="テキスト ボックス 457"/>
        <xdr:cNvSpPr txBox="1"/>
      </xdr:nvSpPr>
      <xdr:spPr>
        <a:xfrm>
          <a:off x="13131800" y="2982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64" name="楕円 463"/>
        <xdr:cNvSpPr/>
      </xdr:nvSpPr>
      <xdr:spPr>
        <a:xfrm>
          <a:off x="169672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32385</xdr:rowOff>
    </xdr:from>
    <xdr:ext cx="762000" cy="254635"/>
    <xdr:sp macro="" textlink="">
      <xdr:nvSpPr>
        <xdr:cNvPr id="465" name="将来負担の状況該当値テキスト"/>
        <xdr:cNvSpPr txBox="1"/>
      </xdr:nvSpPr>
      <xdr:spPr>
        <a:xfrm>
          <a:off x="17106900" y="24326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109220</xdr:rowOff>
    </xdr:from>
    <xdr:to>
      <xdr:col>77</xdr:col>
      <xdr:colOff>95250</xdr:colOff>
      <xdr:row>15</xdr:row>
      <xdr:rowOff>38735</xdr:rowOff>
    </xdr:to>
    <xdr:sp macro="" textlink="">
      <xdr:nvSpPr>
        <xdr:cNvPr id="466" name="楕円 465"/>
        <xdr:cNvSpPr/>
      </xdr:nvSpPr>
      <xdr:spPr>
        <a:xfrm>
          <a:off x="1612900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23495</xdr:rowOff>
    </xdr:from>
    <xdr:ext cx="736600" cy="259080"/>
    <xdr:sp macro="" textlink="">
      <xdr:nvSpPr>
        <xdr:cNvPr id="467" name="テキスト ボックス 466"/>
        <xdr:cNvSpPr txBox="1"/>
      </xdr:nvSpPr>
      <xdr:spPr>
        <a:xfrm>
          <a:off x="15798800" y="2595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96520</xdr:rowOff>
    </xdr:from>
    <xdr:to>
      <xdr:col>73</xdr:col>
      <xdr:colOff>44450</xdr:colOff>
      <xdr:row>15</xdr:row>
      <xdr:rowOff>26670</xdr:rowOff>
    </xdr:to>
    <xdr:sp macro="" textlink="">
      <xdr:nvSpPr>
        <xdr:cNvPr id="468" name="楕円 467"/>
        <xdr:cNvSpPr/>
      </xdr:nvSpPr>
      <xdr:spPr>
        <a:xfrm>
          <a:off x="15240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36830</xdr:rowOff>
    </xdr:from>
    <xdr:ext cx="762000" cy="259080"/>
    <xdr:sp macro="" textlink="">
      <xdr:nvSpPr>
        <xdr:cNvPr id="469" name="テキスト ボックス 468"/>
        <xdr:cNvSpPr txBox="1"/>
      </xdr:nvSpPr>
      <xdr:spPr>
        <a:xfrm>
          <a:off x="14909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40640</xdr:rowOff>
    </xdr:from>
    <xdr:to>
      <xdr:col>68</xdr:col>
      <xdr:colOff>203200</xdr:colOff>
      <xdr:row>15</xdr:row>
      <xdr:rowOff>142240</xdr:rowOff>
    </xdr:to>
    <xdr:sp macro="" textlink="">
      <xdr:nvSpPr>
        <xdr:cNvPr id="470" name="楕円 469"/>
        <xdr:cNvSpPr/>
      </xdr:nvSpPr>
      <xdr:spPr>
        <a:xfrm>
          <a:off x="14351000" y="26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152400</xdr:rowOff>
    </xdr:from>
    <xdr:ext cx="762000" cy="259080"/>
    <xdr:sp macro="" textlink="">
      <xdr:nvSpPr>
        <xdr:cNvPr id="471" name="テキスト ボックス 470"/>
        <xdr:cNvSpPr txBox="1"/>
      </xdr:nvSpPr>
      <xdr:spPr>
        <a:xfrm>
          <a:off x="14020800" y="23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168910</xdr:rowOff>
    </xdr:from>
    <xdr:to>
      <xdr:col>64</xdr:col>
      <xdr:colOff>152400</xdr:colOff>
      <xdr:row>16</xdr:row>
      <xdr:rowOff>99060</xdr:rowOff>
    </xdr:to>
    <xdr:sp macro="" textlink="">
      <xdr:nvSpPr>
        <xdr:cNvPr id="472" name="楕円 471"/>
        <xdr:cNvSpPr/>
      </xdr:nvSpPr>
      <xdr:spPr>
        <a:xfrm>
          <a:off x="13462000" y="27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109220</xdr:rowOff>
    </xdr:from>
    <xdr:ext cx="762000" cy="254635"/>
    <xdr:sp macro="" textlink="">
      <xdr:nvSpPr>
        <xdr:cNvPr id="473" name="テキスト ボックス 472"/>
        <xdr:cNvSpPr txBox="1"/>
      </xdr:nvSpPr>
      <xdr:spPr>
        <a:xfrm>
          <a:off x="13131800" y="2509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常勤職員数の増や会計年度任用職員に係る地方公務員共済組合等負担金の増により人件費は増加した。</a:t>
          </a:r>
        </a:p>
        <a:p>
          <a:r>
            <a:rPr kumimoji="1" lang="ja-JP" altLang="en-US" sz="1300">
              <a:latin typeface="ＭＳ Ｐゴシック"/>
              <a:ea typeface="ＭＳ Ｐゴシック"/>
            </a:rPr>
            <a:t>　前ページのラスパイレス指数の比較では、類似団体平均より高い水準にあるが、人件費においては継続的な退職者不補充などにより職員数の削減を行ってきたため、類似団体平均を下回っている。</a:t>
          </a:r>
        </a:p>
        <a:p>
          <a:r>
            <a:rPr kumimoji="1" lang="ja-JP" altLang="en-US" sz="1300">
              <a:latin typeface="ＭＳ Ｐゴシック"/>
              <a:ea typeface="ＭＳ Ｐゴシック"/>
            </a:rPr>
            <a:t>　</a:t>
          </a:r>
        </a:p>
      </xdr:txBody>
    </xdr:sp>
    <xdr:clientData/>
  </xdr:twoCellAnchor>
  <xdr:oneCellAnchor>
    <xdr:from>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xdr:cNvCxnSpPr/>
      </xdr:nvCxnSpPr>
      <xdr:spPr>
        <a:xfrm flipV="1">
          <a:off x="4826000" y="57429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87630</xdr:rowOff>
    </xdr:from>
    <xdr:ext cx="762000" cy="254635"/>
    <xdr:sp macro="" textlink="">
      <xdr:nvSpPr>
        <xdr:cNvPr id="62" name="人件費最小値テキスト"/>
        <xdr:cNvSpPr txBox="1"/>
      </xdr:nvSpPr>
      <xdr:spPr>
        <a:xfrm>
          <a:off x="4914900" y="7117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xdr:cNvCxnSpPr/>
      </xdr:nvCxnSpPr>
      <xdr:spPr>
        <a:xfrm>
          <a:off x="4737100" y="714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5080</xdr:rowOff>
    </xdr:to>
    <xdr:cxnSp macro="">
      <xdr:nvCxnSpPr>
        <xdr:cNvPr id="66" name="直線コネクタ 65"/>
        <xdr:cNvCxnSpPr/>
      </xdr:nvCxnSpPr>
      <xdr:spPr>
        <a:xfrm>
          <a:off x="3987800" y="61315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151130</xdr:rowOff>
    </xdr:from>
    <xdr:ext cx="762000" cy="259080"/>
    <xdr:sp macro="" textlink="">
      <xdr:nvSpPr>
        <xdr:cNvPr id="67" name="人件費平均値テキスト"/>
        <xdr:cNvSpPr txBox="1"/>
      </xdr:nvSpPr>
      <xdr:spPr>
        <a:xfrm>
          <a:off x="4914900" y="6151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130810</xdr:rowOff>
    </xdr:to>
    <xdr:cxnSp macro="">
      <xdr:nvCxnSpPr>
        <xdr:cNvPr id="69" name="直線コネクタ 68"/>
        <xdr:cNvCxnSpPr/>
      </xdr:nvCxnSpPr>
      <xdr:spPr>
        <a:xfrm>
          <a:off x="3098800" y="59715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71120</xdr:rowOff>
    </xdr:from>
    <xdr:ext cx="732155" cy="259080"/>
    <xdr:sp macro="" textlink="">
      <xdr:nvSpPr>
        <xdr:cNvPr id="71" name="テキスト ボックス 70"/>
        <xdr:cNvSpPr txBox="1"/>
      </xdr:nvSpPr>
      <xdr:spPr>
        <a:xfrm>
          <a:off x="3606800" y="62433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142240</xdr:rowOff>
    </xdr:from>
    <xdr:to>
      <xdr:col>15</xdr:col>
      <xdr:colOff>98425</xdr:colOff>
      <xdr:row>35</xdr:row>
      <xdr:rowOff>69850</xdr:rowOff>
    </xdr:to>
    <xdr:cxnSp macro="">
      <xdr:nvCxnSpPr>
        <xdr:cNvPr id="72" name="直線コネクタ 71"/>
        <xdr:cNvCxnSpPr/>
      </xdr:nvCxnSpPr>
      <xdr:spPr>
        <a:xfrm flipV="1">
          <a:off x="2209800" y="59715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10160</xdr:rowOff>
    </xdr:from>
    <xdr:ext cx="762000" cy="259080"/>
    <xdr:sp macro="" textlink="">
      <xdr:nvSpPr>
        <xdr:cNvPr id="74" name="テキスト ボックス 73"/>
        <xdr:cNvSpPr txBox="1"/>
      </xdr:nvSpPr>
      <xdr:spPr>
        <a:xfrm>
          <a:off x="2717800" y="618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54610</xdr:rowOff>
    </xdr:from>
    <xdr:to>
      <xdr:col>11</xdr:col>
      <xdr:colOff>9525</xdr:colOff>
      <xdr:row>35</xdr:row>
      <xdr:rowOff>69850</xdr:rowOff>
    </xdr:to>
    <xdr:cxnSp macro="">
      <xdr:nvCxnSpPr>
        <xdr:cNvPr id="75" name="直線コネクタ 74"/>
        <xdr:cNvCxnSpPr/>
      </xdr:nvCxnSpPr>
      <xdr:spPr>
        <a:xfrm>
          <a:off x="1320800" y="6055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132080</xdr:rowOff>
    </xdr:from>
    <xdr:ext cx="757555" cy="254635"/>
    <xdr:sp macro="" textlink="">
      <xdr:nvSpPr>
        <xdr:cNvPr id="77" name="テキスト ボックス 76"/>
        <xdr:cNvSpPr txBox="1"/>
      </xdr:nvSpPr>
      <xdr:spPr>
        <a:xfrm>
          <a:off x="1828800" y="63042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166370</xdr:rowOff>
    </xdr:from>
    <xdr:ext cx="757555" cy="254635"/>
    <xdr:sp macro="" textlink="">
      <xdr:nvSpPr>
        <xdr:cNvPr id="79" name="テキスト ボックス 78"/>
        <xdr:cNvSpPr txBox="1"/>
      </xdr:nvSpPr>
      <xdr:spPr>
        <a:xfrm>
          <a:off x="939800" y="61671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142240</xdr:rowOff>
    </xdr:from>
    <xdr:ext cx="762000" cy="259080"/>
    <xdr:sp macro="" textlink="">
      <xdr:nvSpPr>
        <xdr:cNvPr id="86" name="人件費該当値テキスト"/>
        <xdr:cNvSpPr txBox="1"/>
      </xdr:nvSpPr>
      <xdr:spPr>
        <a:xfrm>
          <a:off x="49149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20320</xdr:rowOff>
    </xdr:from>
    <xdr:ext cx="732155" cy="254635"/>
    <xdr:sp macro="" textlink="">
      <xdr:nvSpPr>
        <xdr:cNvPr id="88" name="テキスト ボックス 87"/>
        <xdr:cNvSpPr txBox="1"/>
      </xdr:nvSpPr>
      <xdr:spPr>
        <a:xfrm>
          <a:off x="3606800" y="584962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31750</xdr:rowOff>
    </xdr:from>
    <xdr:ext cx="762000" cy="254635"/>
    <xdr:sp macro="" textlink="">
      <xdr:nvSpPr>
        <xdr:cNvPr id="90" name="テキスト ボックス 89"/>
        <xdr:cNvSpPr txBox="1"/>
      </xdr:nvSpPr>
      <xdr:spPr>
        <a:xfrm>
          <a:off x="2717800" y="5689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130810</xdr:rowOff>
    </xdr:from>
    <xdr:ext cx="757555" cy="259080"/>
    <xdr:sp macro="" textlink="">
      <xdr:nvSpPr>
        <xdr:cNvPr id="92" name="テキスト ボックス 91"/>
        <xdr:cNvSpPr txBox="1"/>
      </xdr:nvSpPr>
      <xdr:spPr>
        <a:xfrm>
          <a:off x="1828800" y="5788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115570</xdr:rowOff>
    </xdr:from>
    <xdr:ext cx="757555" cy="259080"/>
    <xdr:sp macro="" textlink="">
      <xdr:nvSpPr>
        <xdr:cNvPr id="94" name="テキスト ボックス 93"/>
        <xdr:cNvSpPr txBox="1"/>
      </xdr:nvSpPr>
      <xdr:spPr>
        <a:xfrm>
          <a:off x="939800" y="57734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旧姉帯小学校校舎等解体工事や防災行政無線戸別受信機の購入や物価高騰等の影響により物件費が前年度から20,876千円増加したものの、県補助金や基金等の活用により経常経費充当一般財源比率は1.1ポイント改善した。</a:t>
          </a:r>
        </a:p>
        <a:p>
          <a:r>
            <a:rPr kumimoji="1" lang="ja-JP" altLang="en-US" sz="1200">
              <a:latin typeface="ＭＳ Ｐゴシック"/>
              <a:ea typeface="ＭＳ Ｐゴシック"/>
            </a:rPr>
            <a:t>　依然として類似団体内平均値よりも高い水準で推移しているが、公共施設の指定管理者制度の導入や事業の外部委託などが要因の一つである。必要に応じて公共施設の統廃合などを検討し、施設管理費用の見直しに取り組む。</a:t>
          </a:r>
        </a:p>
      </xdr:txBody>
    </xdr:sp>
    <xdr:clientData/>
  </xdr:twoCellAnchor>
  <xdr:oneCellAnchor>
    <xdr:from>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3555" cy="259080"/>
    <xdr:sp macro="" textlink="">
      <xdr:nvSpPr>
        <xdr:cNvPr id="110" name="テキスト ボックス 109"/>
        <xdr:cNvSpPr txBox="1"/>
      </xdr:nvSpPr>
      <xdr:spPr>
        <a:xfrm>
          <a:off x="11938000" y="3658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3555" cy="254635"/>
    <xdr:sp macro="" textlink="">
      <xdr:nvSpPr>
        <xdr:cNvPr id="112" name="テキスト ボックス 111"/>
        <xdr:cNvSpPr txBox="1"/>
      </xdr:nvSpPr>
      <xdr:spPr>
        <a:xfrm>
          <a:off x="11938000" y="3332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3555" cy="258445"/>
    <xdr:sp macro="" textlink="">
      <xdr:nvSpPr>
        <xdr:cNvPr id="114" name="テキスト ボックス 113"/>
        <xdr:cNvSpPr txBox="1"/>
      </xdr:nvSpPr>
      <xdr:spPr>
        <a:xfrm>
          <a:off x="11938000" y="3005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3555" cy="259080"/>
    <xdr:sp macro="" textlink="">
      <xdr:nvSpPr>
        <xdr:cNvPr id="116" name="テキスト ボックス 115"/>
        <xdr:cNvSpPr txBox="1"/>
      </xdr:nvSpPr>
      <xdr:spPr>
        <a:xfrm>
          <a:off x="11938000" y="2679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3555" cy="254635"/>
    <xdr:sp macro="" textlink="">
      <xdr:nvSpPr>
        <xdr:cNvPr id="118" name="テキスト ボックス 117"/>
        <xdr:cNvSpPr txBox="1"/>
      </xdr:nvSpPr>
      <xdr:spPr>
        <a:xfrm>
          <a:off x="11938000" y="2352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3555" cy="259080"/>
    <xdr:sp macro="" textlink="">
      <xdr:nvSpPr>
        <xdr:cNvPr id="120" name="テキスト ボックス 119"/>
        <xdr:cNvSpPr txBox="1"/>
      </xdr:nvSpPr>
      <xdr:spPr>
        <a:xfrm>
          <a:off x="11938000" y="2025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22" name="テキスト ボックス 121"/>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37465</xdr:rowOff>
    </xdr:from>
    <xdr:to>
      <xdr:col>82</xdr:col>
      <xdr:colOff>107950</xdr:colOff>
      <xdr:row>22</xdr:row>
      <xdr:rowOff>105410</xdr:rowOff>
    </xdr:to>
    <xdr:cxnSp macro="">
      <xdr:nvCxnSpPr>
        <xdr:cNvPr id="124" name="直線コネクタ 123"/>
        <xdr:cNvCxnSpPr/>
      </xdr:nvCxnSpPr>
      <xdr:spPr>
        <a:xfrm flipV="1">
          <a:off x="16510000" y="226631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77470</xdr:rowOff>
    </xdr:from>
    <xdr:ext cx="762000" cy="254635"/>
    <xdr:sp macro="" textlink="">
      <xdr:nvSpPr>
        <xdr:cNvPr id="125" name="物件費最小値テキスト"/>
        <xdr:cNvSpPr txBox="1"/>
      </xdr:nvSpPr>
      <xdr:spPr>
        <a:xfrm>
          <a:off x="16598900" y="3849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105410</xdr:rowOff>
    </xdr:from>
    <xdr:to>
      <xdr:col>82</xdr:col>
      <xdr:colOff>196850</xdr:colOff>
      <xdr:row>22</xdr:row>
      <xdr:rowOff>105410</xdr:rowOff>
    </xdr:to>
    <xdr:cxnSp macro="">
      <xdr:nvCxnSpPr>
        <xdr:cNvPr id="126" name="直線コネクタ 125"/>
        <xdr:cNvCxnSpPr/>
      </xdr:nvCxnSpPr>
      <xdr:spPr>
        <a:xfrm>
          <a:off x="16421100" y="387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123825</xdr:rowOff>
    </xdr:from>
    <xdr:ext cx="762000" cy="254635"/>
    <xdr:sp macro="" textlink="">
      <xdr:nvSpPr>
        <xdr:cNvPr id="127" name="物件費最大値テキスト"/>
        <xdr:cNvSpPr txBox="1"/>
      </xdr:nvSpPr>
      <xdr:spPr>
        <a:xfrm>
          <a:off x="16598900" y="20097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37465</xdr:rowOff>
    </xdr:from>
    <xdr:to>
      <xdr:col>82</xdr:col>
      <xdr:colOff>196850</xdr:colOff>
      <xdr:row>13</xdr:row>
      <xdr:rowOff>37465</xdr:rowOff>
    </xdr:to>
    <xdr:cxnSp macro="">
      <xdr:nvCxnSpPr>
        <xdr:cNvPr id="128" name="直線コネクタ 127"/>
        <xdr:cNvCxnSpPr/>
      </xdr:nvCxnSpPr>
      <xdr:spPr>
        <a:xfrm>
          <a:off x="16421100" y="226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124460</xdr:rowOff>
    </xdr:from>
    <xdr:to>
      <xdr:col>82</xdr:col>
      <xdr:colOff>107950</xdr:colOff>
      <xdr:row>22</xdr:row>
      <xdr:rowOff>72390</xdr:rowOff>
    </xdr:to>
    <xdr:cxnSp macro="">
      <xdr:nvCxnSpPr>
        <xdr:cNvPr id="129" name="直線コネクタ 128"/>
        <xdr:cNvCxnSpPr/>
      </xdr:nvCxnSpPr>
      <xdr:spPr>
        <a:xfrm flipV="1">
          <a:off x="15671800" y="372491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79375</xdr:rowOff>
    </xdr:from>
    <xdr:ext cx="762000" cy="258445"/>
    <xdr:sp macro="" textlink="">
      <xdr:nvSpPr>
        <xdr:cNvPr id="130" name="物件費平均値テキスト"/>
        <xdr:cNvSpPr txBox="1"/>
      </xdr:nvSpPr>
      <xdr:spPr>
        <a:xfrm>
          <a:off x="16598900" y="2822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31" name="フローチャート: 判断 130"/>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154940</xdr:rowOff>
    </xdr:from>
    <xdr:to>
      <xdr:col>78</xdr:col>
      <xdr:colOff>69850</xdr:colOff>
      <xdr:row>22</xdr:row>
      <xdr:rowOff>72390</xdr:rowOff>
    </xdr:to>
    <xdr:cxnSp macro="">
      <xdr:nvCxnSpPr>
        <xdr:cNvPr id="132" name="直線コネクタ 131"/>
        <xdr:cNvCxnSpPr/>
      </xdr:nvCxnSpPr>
      <xdr:spPr>
        <a:xfrm>
          <a:off x="14782800" y="358394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3" name="フローチャート: 判断 132"/>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141605</xdr:rowOff>
    </xdr:from>
    <xdr:ext cx="736600" cy="259080"/>
    <xdr:sp macro="" textlink="">
      <xdr:nvSpPr>
        <xdr:cNvPr id="134" name="テキスト ボックス 133"/>
        <xdr:cNvSpPr txBox="1"/>
      </xdr:nvSpPr>
      <xdr:spPr>
        <a:xfrm>
          <a:off x="15290800" y="2713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1905</xdr:rowOff>
    </xdr:from>
    <xdr:to>
      <xdr:col>73</xdr:col>
      <xdr:colOff>180975</xdr:colOff>
      <xdr:row>20</xdr:row>
      <xdr:rowOff>154940</xdr:rowOff>
    </xdr:to>
    <xdr:cxnSp macro="">
      <xdr:nvCxnSpPr>
        <xdr:cNvPr id="135" name="直線コネクタ 134"/>
        <xdr:cNvCxnSpPr/>
      </xdr:nvCxnSpPr>
      <xdr:spPr>
        <a:xfrm>
          <a:off x="13893800" y="34309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135890</xdr:rowOff>
    </xdr:from>
    <xdr:to>
      <xdr:col>74</xdr:col>
      <xdr:colOff>31750</xdr:colOff>
      <xdr:row>17</xdr:row>
      <xdr:rowOff>66040</xdr:rowOff>
    </xdr:to>
    <xdr:sp macro="" textlink="">
      <xdr:nvSpPr>
        <xdr:cNvPr id="136" name="フローチャート: 判断 135"/>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76200</xdr:rowOff>
    </xdr:from>
    <xdr:ext cx="762000" cy="254635"/>
    <xdr:sp macro="" textlink="">
      <xdr:nvSpPr>
        <xdr:cNvPr id="137" name="テキスト ボックス 136"/>
        <xdr:cNvSpPr txBox="1"/>
      </xdr:nvSpPr>
      <xdr:spPr>
        <a:xfrm>
          <a:off x="14401800" y="26479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20</xdr:row>
      <xdr:rowOff>1905</xdr:rowOff>
    </xdr:from>
    <xdr:to>
      <xdr:col>69</xdr:col>
      <xdr:colOff>92075</xdr:colOff>
      <xdr:row>20</xdr:row>
      <xdr:rowOff>154940</xdr:rowOff>
    </xdr:to>
    <xdr:cxnSp macro="">
      <xdr:nvCxnSpPr>
        <xdr:cNvPr id="138" name="直線コネクタ 137"/>
        <xdr:cNvCxnSpPr/>
      </xdr:nvCxnSpPr>
      <xdr:spPr>
        <a:xfrm flipV="1">
          <a:off x="13004800" y="34309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8255</xdr:rowOff>
    </xdr:from>
    <xdr:to>
      <xdr:col>69</xdr:col>
      <xdr:colOff>142875</xdr:colOff>
      <xdr:row>17</xdr:row>
      <xdr:rowOff>109855</xdr:rowOff>
    </xdr:to>
    <xdr:sp macro="" textlink="">
      <xdr:nvSpPr>
        <xdr:cNvPr id="139" name="フローチャート: 判断 138"/>
        <xdr:cNvSpPr/>
      </xdr:nvSpPr>
      <xdr:spPr>
        <a:xfrm>
          <a:off x="13843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120650</xdr:rowOff>
    </xdr:from>
    <xdr:ext cx="757555" cy="254635"/>
    <xdr:sp macro="" textlink="">
      <xdr:nvSpPr>
        <xdr:cNvPr id="140" name="テキスト ボックス 139"/>
        <xdr:cNvSpPr txBox="1"/>
      </xdr:nvSpPr>
      <xdr:spPr>
        <a:xfrm>
          <a:off x="13512800" y="26924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164465</xdr:rowOff>
    </xdr:to>
    <xdr:sp macro="" textlink="">
      <xdr:nvSpPr>
        <xdr:cNvPr id="141" name="フローチャート: 判断 140"/>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3175</xdr:rowOff>
    </xdr:from>
    <xdr:ext cx="762000" cy="259080"/>
    <xdr:sp macro="" textlink="">
      <xdr:nvSpPr>
        <xdr:cNvPr id="142" name="テキスト ボックス 141"/>
        <xdr:cNvSpPr txBox="1"/>
      </xdr:nvSpPr>
      <xdr:spPr>
        <a:xfrm>
          <a:off x="1262380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4" name="テキスト ボックス 143"/>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5" name="テキスト ボックス 144"/>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7" name="テキスト ボックス 146"/>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21</xdr:row>
      <xdr:rowOff>73660</xdr:rowOff>
    </xdr:from>
    <xdr:to>
      <xdr:col>82</xdr:col>
      <xdr:colOff>158750</xdr:colOff>
      <xdr:row>22</xdr:row>
      <xdr:rowOff>3810</xdr:rowOff>
    </xdr:to>
    <xdr:sp macro="" textlink="">
      <xdr:nvSpPr>
        <xdr:cNvPr id="148" name="楕円 147"/>
        <xdr:cNvSpPr/>
      </xdr:nvSpPr>
      <xdr:spPr>
        <a:xfrm>
          <a:off x="16459200" y="36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45720</xdr:rowOff>
    </xdr:from>
    <xdr:ext cx="762000" cy="259080"/>
    <xdr:sp macro="" textlink="">
      <xdr:nvSpPr>
        <xdr:cNvPr id="149" name="物件費該当値テキスト"/>
        <xdr:cNvSpPr txBox="1"/>
      </xdr:nvSpPr>
      <xdr:spPr>
        <a:xfrm>
          <a:off x="16598900" y="364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22</xdr:row>
      <xdr:rowOff>21590</xdr:rowOff>
    </xdr:from>
    <xdr:to>
      <xdr:col>78</xdr:col>
      <xdr:colOff>120650</xdr:colOff>
      <xdr:row>22</xdr:row>
      <xdr:rowOff>123190</xdr:rowOff>
    </xdr:to>
    <xdr:sp macro="" textlink="">
      <xdr:nvSpPr>
        <xdr:cNvPr id="150" name="楕円 149"/>
        <xdr:cNvSpPr/>
      </xdr:nvSpPr>
      <xdr:spPr>
        <a:xfrm>
          <a:off x="15621000" y="37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107950</xdr:rowOff>
    </xdr:from>
    <xdr:ext cx="736600" cy="259080"/>
    <xdr:sp macro="" textlink="">
      <xdr:nvSpPr>
        <xdr:cNvPr id="151" name="テキスト ボックス 150"/>
        <xdr:cNvSpPr txBox="1"/>
      </xdr:nvSpPr>
      <xdr:spPr>
        <a:xfrm>
          <a:off x="15290800" y="3879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20</xdr:row>
      <xdr:rowOff>103505</xdr:rowOff>
    </xdr:from>
    <xdr:to>
      <xdr:col>74</xdr:col>
      <xdr:colOff>31750</xdr:colOff>
      <xdr:row>21</xdr:row>
      <xdr:rowOff>33655</xdr:rowOff>
    </xdr:to>
    <xdr:sp macro="" textlink="">
      <xdr:nvSpPr>
        <xdr:cNvPr id="152" name="楕円 151"/>
        <xdr:cNvSpPr/>
      </xdr:nvSpPr>
      <xdr:spPr>
        <a:xfrm>
          <a:off x="14732000" y="35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18415</xdr:rowOff>
    </xdr:from>
    <xdr:ext cx="762000" cy="254635"/>
    <xdr:sp macro="" textlink="">
      <xdr:nvSpPr>
        <xdr:cNvPr id="153" name="テキスト ボックス 152"/>
        <xdr:cNvSpPr txBox="1"/>
      </xdr:nvSpPr>
      <xdr:spPr>
        <a:xfrm>
          <a:off x="14401800" y="3618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122555</xdr:rowOff>
    </xdr:from>
    <xdr:to>
      <xdr:col>69</xdr:col>
      <xdr:colOff>142875</xdr:colOff>
      <xdr:row>20</xdr:row>
      <xdr:rowOff>52705</xdr:rowOff>
    </xdr:to>
    <xdr:sp macro="" textlink="">
      <xdr:nvSpPr>
        <xdr:cNvPr id="154" name="楕円 153"/>
        <xdr:cNvSpPr/>
      </xdr:nvSpPr>
      <xdr:spPr>
        <a:xfrm>
          <a:off x="13843000" y="33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37465</xdr:rowOff>
    </xdr:from>
    <xdr:ext cx="757555" cy="259080"/>
    <xdr:sp macro="" textlink="">
      <xdr:nvSpPr>
        <xdr:cNvPr id="155" name="テキスト ボックス 154"/>
        <xdr:cNvSpPr txBox="1"/>
      </xdr:nvSpPr>
      <xdr:spPr>
        <a:xfrm>
          <a:off x="13512800" y="346646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103505</xdr:rowOff>
    </xdr:from>
    <xdr:to>
      <xdr:col>65</xdr:col>
      <xdr:colOff>53975</xdr:colOff>
      <xdr:row>21</xdr:row>
      <xdr:rowOff>33655</xdr:rowOff>
    </xdr:to>
    <xdr:sp macro="" textlink="">
      <xdr:nvSpPr>
        <xdr:cNvPr id="156" name="楕円 155"/>
        <xdr:cNvSpPr/>
      </xdr:nvSpPr>
      <xdr:spPr>
        <a:xfrm>
          <a:off x="12954000" y="35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18415</xdr:rowOff>
    </xdr:from>
    <xdr:ext cx="762000" cy="254635"/>
    <xdr:sp macro="" textlink="">
      <xdr:nvSpPr>
        <xdr:cNvPr id="157" name="テキスト ボックス 156"/>
        <xdr:cNvSpPr txBox="1"/>
      </xdr:nvSpPr>
      <xdr:spPr>
        <a:xfrm>
          <a:off x="12623800" y="3618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電力・ガス・食料品等価格高騰緊急支援給付事業等の実施により、前年度比0.7ポイント増加した。</a:t>
          </a:r>
        </a:p>
        <a:p>
          <a:r>
            <a:rPr kumimoji="1" lang="ja-JP" altLang="en-US" sz="1200">
              <a:latin typeface="ＭＳ Ｐゴシック"/>
              <a:ea typeface="ＭＳ Ｐゴシック"/>
            </a:rPr>
            <a:t>　依然として類似団体平均値を上回っている理由は、障害者自立支援給付費（扶助費全体の46.4％）の影響が大きいためで、歳出額は拡大する一方である。</a:t>
          </a:r>
        </a:p>
        <a:p>
          <a:r>
            <a:rPr kumimoji="1" lang="ja-JP" altLang="en-US" sz="1200">
              <a:latin typeface="ＭＳ Ｐゴシック"/>
              <a:ea typeface="ＭＳ Ｐゴシック"/>
            </a:rPr>
            <a:t>　また、今後、高齢化の進行に伴い、老人福祉に係る歳出の増加も予想され、扶助費の更なる増加が見込まれるが、持続可能な財政運営に努める。</a:t>
          </a:r>
        </a:p>
      </xdr:txBody>
    </xdr:sp>
    <xdr:clientData/>
  </xdr:twoCellAnchor>
  <xdr:oneCellAnchor>
    <xdr:from>
      <xdr:col>3</xdr:col>
      <xdr:colOff>123825</xdr:colOff>
      <xdr:row>49</xdr:row>
      <xdr:rowOff>107950</xdr:rowOff>
    </xdr:from>
    <xdr:ext cx="294005" cy="225425"/>
    <xdr:sp macro="" textlink="">
      <xdr:nvSpPr>
        <xdr:cNvPr id="169" name="テキスト ボックス 168"/>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71" name="テキスト ボックス 170"/>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3" name="テキスト ボックス 172"/>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5" name="テキスト ボックス 174"/>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77" name="テキスト ボックス 176"/>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79" name="テキスト ボックス 178"/>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81" name="テキスト ボックス 180"/>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3" name="テキスト ボックス 182"/>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59</xdr:row>
      <xdr:rowOff>146050</xdr:rowOff>
    </xdr:to>
    <xdr:cxnSp macro="">
      <xdr:nvCxnSpPr>
        <xdr:cNvPr id="185" name="直線コネクタ 184"/>
        <xdr:cNvCxnSpPr/>
      </xdr:nvCxnSpPr>
      <xdr:spPr>
        <a:xfrm flipV="1">
          <a:off x="4826000" y="9194800"/>
          <a:ext cx="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118110</xdr:rowOff>
    </xdr:from>
    <xdr:ext cx="762000" cy="259080"/>
    <xdr:sp macro="" textlink="">
      <xdr:nvSpPr>
        <xdr:cNvPr id="186" name="扶助費最小値テキスト"/>
        <xdr:cNvSpPr txBox="1"/>
      </xdr:nvSpPr>
      <xdr:spPr>
        <a:xfrm>
          <a:off x="49149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23</xdr:col>
      <xdr:colOff>136525</xdr:colOff>
      <xdr:row>59</xdr:row>
      <xdr:rowOff>146050</xdr:rowOff>
    </xdr:from>
    <xdr:to>
      <xdr:col>24</xdr:col>
      <xdr:colOff>114300</xdr:colOff>
      <xdr:row>59</xdr:row>
      <xdr:rowOff>146050</xdr:rowOff>
    </xdr:to>
    <xdr:cxnSp macro="">
      <xdr:nvCxnSpPr>
        <xdr:cNvPr id="187" name="直線コネクタ 186"/>
        <xdr:cNvCxnSpPr/>
      </xdr:nvCxnSpPr>
      <xdr:spPr>
        <a:xfrm>
          <a:off x="4737100" y="1026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22860</xdr:rowOff>
    </xdr:from>
    <xdr:ext cx="762000" cy="259080"/>
    <xdr:sp macro="" textlink="">
      <xdr:nvSpPr>
        <xdr:cNvPr id="188"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9" name="直線コネクタ 188"/>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146050</xdr:rowOff>
    </xdr:to>
    <xdr:cxnSp macro="">
      <xdr:nvCxnSpPr>
        <xdr:cNvPr id="190" name="直線コネクタ 189"/>
        <xdr:cNvCxnSpPr/>
      </xdr:nvCxnSpPr>
      <xdr:spPr>
        <a:xfrm>
          <a:off x="3987800" y="101282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54610</xdr:rowOff>
    </xdr:from>
    <xdr:ext cx="762000" cy="254635"/>
    <xdr:sp macro="" textlink="">
      <xdr:nvSpPr>
        <xdr:cNvPr id="191" name="扶助費平均値テキスト"/>
        <xdr:cNvSpPr txBox="1"/>
      </xdr:nvSpPr>
      <xdr:spPr>
        <a:xfrm>
          <a:off x="4914900" y="94843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69850</xdr:rowOff>
    </xdr:to>
    <xdr:cxnSp macro="">
      <xdr:nvCxnSpPr>
        <xdr:cNvPr id="193" name="直線コネクタ 192"/>
        <xdr:cNvCxnSpPr/>
      </xdr:nvCxnSpPr>
      <xdr:spPr>
        <a:xfrm flipV="1">
          <a:off x="3098800" y="101282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4" name="フローチャート: 判断 193"/>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92710</xdr:rowOff>
    </xdr:from>
    <xdr:ext cx="732155" cy="259080"/>
    <xdr:sp macro="" textlink="">
      <xdr:nvSpPr>
        <xdr:cNvPr id="195" name="テキスト ボックス 194"/>
        <xdr:cNvSpPr txBox="1"/>
      </xdr:nvSpPr>
      <xdr:spPr>
        <a:xfrm>
          <a:off x="3606800" y="93510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69850</xdr:rowOff>
    </xdr:from>
    <xdr:to>
      <xdr:col>15</xdr:col>
      <xdr:colOff>98425</xdr:colOff>
      <xdr:row>60</xdr:row>
      <xdr:rowOff>69850</xdr:rowOff>
    </xdr:to>
    <xdr:cxnSp macro="">
      <xdr:nvCxnSpPr>
        <xdr:cNvPr id="196" name="直線コネクタ 195"/>
        <xdr:cNvCxnSpPr/>
      </xdr:nvCxnSpPr>
      <xdr:spPr>
        <a:xfrm flipV="1">
          <a:off x="2209800" y="101854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111760</xdr:rowOff>
    </xdr:from>
    <xdr:ext cx="762000" cy="254635"/>
    <xdr:sp macro="" textlink="">
      <xdr:nvSpPr>
        <xdr:cNvPr id="198" name="テキスト ボックス 197"/>
        <xdr:cNvSpPr txBox="1"/>
      </xdr:nvSpPr>
      <xdr:spPr>
        <a:xfrm>
          <a:off x="2717800" y="9370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107950</xdr:rowOff>
    </xdr:from>
    <xdr:to>
      <xdr:col>11</xdr:col>
      <xdr:colOff>9525</xdr:colOff>
      <xdr:row>60</xdr:row>
      <xdr:rowOff>69850</xdr:rowOff>
    </xdr:to>
    <xdr:cxnSp macro="">
      <xdr:nvCxnSpPr>
        <xdr:cNvPr id="199" name="直線コネクタ 198"/>
        <xdr:cNvCxnSpPr/>
      </xdr:nvCxnSpPr>
      <xdr:spPr>
        <a:xfrm>
          <a:off x="1320800" y="102235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149860</xdr:rowOff>
    </xdr:from>
    <xdr:ext cx="757555" cy="259080"/>
    <xdr:sp macro="" textlink="">
      <xdr:nvSpPr>
        <xdr:cNvPr id="201" name="テキスト ボックス 200"/>
        <xdr:cNvSpPr txBox="1"/>
      </xdr:nvSpPr>
      <xdr:spPr>
        <a:xfrm>
          <a:off x="1828800" y="9408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2" name="フローチャート: 判断 201"/>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111760</xdr:rowOff>
    </xdr:from>
    <xdr:ext cx="757555" cy="254635"/>
    <xdr:sp macro="" textlink="">
      <xdr:nvSpPr>
        <xdr:cNvPr id="203" name="テキスト ボックス 202"/>
        <xdr:cNvSpPr txBox="1"/>
      </xdr:nvSpPr>
      <xdr:spPr>
        <a:xfrm>
          <a:off x="939800" y="95415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6" name="テキスト ボックス 205"/>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9" name="楕円 208"/>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3810</xdr:rowOff>
    </xdr:from>
    <xdr:ext cx="762000" cy="259080"/>
    <xdr:sp macro="" textlink="">
      <xdr:nvSpPr>
        <xdr:cNvPr id="210" name="扶助費該当値テキスト"/>
        <xdr:cNvSpPr txBox="1"/>
      </xdr:nvSpPr>
      <xdr:spPr>
        <a:xfrm>
          <a:off x="49149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1" name="楕円 210"/>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48260</xdr:rowOff>
    </xdr:from>
    <xdr:ext cx="732155" cy="259080"/>
    <xdr:sp macro="" textlink="">
      <xdr:nvSpPr>
        <xdr:cNvPr id="212" name="テキスト ボックス 211"/>
        <xdr:cNvSpPr txBox="1"/>
      </xdr:nvSpPr>
      <xdr:spPr>
        <a:xfrm>
          <a:off x="3606800" y="101638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105410</xdr:rowOff>
    </xdr:from>
    <xdr:ext cx="762000" cy="259080"/>
    <xdr:sp macro="" textlink="">
      <xdr:nvSpPr>
        <xdr:cNvPr id="214" name="テキスト ボックス 213"/>
        <xdr:cNvSpPr txBox="1"/>
      </xdr:nvSpPr>
      <xdr:spPr>
        <a:xfrm>
          <a:off x="2717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5" name="楕円 214"/>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105410</xdr:rowOff>
    </xdr:from>
    <xdr:ext cx="757555" cy="259080"/>
    <xdr:sp macro="" textlink="">
      <xdr:nvSpPr>
        <xdr:cNvPr id="216" name="テキスト ボックス 215"/>
        <xdr:cNvSpPr txBox="1"/>
      </xdr:nvSpPr>
      <xdr:spPr>
        <a:xfrm>
          <a:off x="1828800" y="103924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7" name="楕円 216"/>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143510</xdr:rowOff>
    </xdr:from>
    <xdr:ext cx="757555" cy="254635"/>
    <xdr:sp macro="" textlink="">
      <xdr:nvSpPr>
        <xdr:cNvPr id="218" name="テキスト ボックス 217"/>
        <xdr:cNvSpPr txBox="1"/>
      </xdr:nvSpPr>
      <xdr:spPr>
        <a:xfrm>
          <a:off x="939800" y="102590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その他の経費においては繰出金が大きな比率を占めており、令和５年度は後期高齢者医療特別会計への繰出金の増などにより前年度に比べ0.2ポイント増加した。</a:t>
          </a:r>
        </a:p>
        <a:p>
          <a:r>
            <a:rPr kumimoji="1" lang="ja-JP" altLang="en-US" sz="1300">
              <a:latin typeface="ＭＳ Ｐゴシック"/>
              <a:ea typeface="ＭＳ Ｐゴシック"/>
            </a:rPr>
            <a:t>　可能な限り繰出基準に近付け、基準外繰出を圧縮するよう各特別会計において、歳入確保や経費節減を図る。</a:t>
          </a:r>
        </a:p>
      </xdr:txBody>
    </xdr:sp>
    <xdr:clientData/>
  </xdr:twoCellAnchor>
  <xdr:oneCellAnchor>
    <xdr:from>
      <xdr:col>62</xdr:col>
      <xdr:colOff>6350</xdr:colOff>
      <xdr:row>49</xdr:row>
      <xdr:rowOff>107950</xdr:rowOff>
    </xdr:from>
    <xdr:ext cx="294005" cy="225425"/>
    <xdr:sp macro="" textlink="">
      <xdr:nvSpPr>
        <xdr:cNvPr id="230" name="テキスト ボックス 229"/>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2" name="テキスト ボックス 231"/>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3555" cy="259080"/>
    <xdr:sp macro="" textlink="">
      <xdr:nvSpPr>
        <xdr:cNvPr id="234" name="テキスト ボックス 233"/>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3555" cy="254635"/>
    <xdr:sp macro="" textlink="">
      <xdr:nvSpPr>
        <xdr:cNvPr id="236" name="テキスト ボックス 235"/>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3555" cy="258445"/>
    <xdr:sp macro="" textlink="">
      <xdr:nvSpPr>
        <xdr:cNvPr id="238" name="テキスト ボックス 237"/>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3555" cy="259080"/>
    <xdr:sp macro="" textlink="">
      <xdr:nvSpPr>
        <xdr:cNvPr id="240" name="テキスト ボックス 239"/>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3555" cy="254635"/>
    <xdr:sp macro="" textlink="">
      <xdr:nvSpPr>
        <xdr:cNvPr id="242" name="テキスト ボックス 241"/>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3555" cy="259080"/>
    <xdr:sp macro="" textlink="">
      <xdr:nvSpPr>
        <xdr:cNvPr id="244" name="テキスト ボックス 243"/>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6" name="テキスト ボックス 245"/>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53340</xdr:rowOff>
    </xdr:from>
    <xdr:to>
      <xdr:col>82</xdr:col>
      <xdr:colOff>107950</xdr:colOff>
      <xdr:row>61</xdr:row>
      <xdr:rowOff>102235</xdr:rowOff>
    </xdr:to>
    <xdr:cxnSp macro="">
      <xdr:nvCxnSpPr>
        <xdr:cNvPr id="248" name="直線コネクタ 247"/>
        <xdr:cNvCxnSpPr/>
      </xdr:nvCxnSpPr>
      <xdr:spPr>
        <a:xfrm flipV="1">
          <a:off x="16510000" y="914019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74930</xdr:rowOff>
    </xdr:from>
    <xdr:ext cx="762000" cy="254635"/>
    <xdr:sp macro="" textlink="">
      <xdr:nvSpPr>
        <xdr:cNvPr id="249" name="その他最小値テキスト"/>
        <xdr:cNvSpPr txBox="1"/>
      </xdr:nvSpPr>
      <xdr:spPr>
        <a:xfrm>
          <a:off x="16598900" y="10533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102235</xdr:rowOff>
    </xdr:from>
    <xdr:to>
      <xdr:col>82</xdr:col>
      <xdr:colOff>196850</xdr:colOff>
      <xdr:row>61</xdr:row>
      <xdr:rowOff>102235</xdr:rowOff>
    </xdr:to>
    <xdr:cxnSp macro="">
      <xdr:nvCxnSpPr>
        <xdr:cNvPr id="250" name="直線コネクタ 249"/>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139700</xdr:rowOff>
    </xdr:from>
    <xdr:ext cx="762000" cy="259080"/>
    <xdr:sp macro="" textlink="">
      <xdr:nvSpPr>
        <xdr:cNvPr id="251" name="その他最大値テキスト"/>
        <xdr:cNvSpPr txBox="1"/>
      </xdr:nvSpPr>
      <xdr:spPr>
        <a:xfrm>
          <a:off x="1659890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53340</xdr:rowOff>
    </xdr:from>
    <xdr:to>
      <xdr:col>82</xdr:col>
      <xdr:colOff>196850</xdr:colOff>
      <xdr:row>53</xdr:row>
      <xdr:rowOff>53340</xdr:rowOff>
    </xdr:to>
    <xdr:cxnSp macro="">
      <xdr:nvCxnSpPr>
        <xdr:cNvPr id="252" name="直線コネクタ 251"/>
        <xdr:cNvCxnSpPr/>
      </xdr:nvCxnSpPr>
      <xdr:spPr>
        <a:xfrm>
          <a:off x="16421100" y="914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135255</xdr:rowOff>
    </xdr:from>
    <xdr:to>
      <xdr:col>82</xdr:col>
      <xdr:colOff>107950</xdr:colOff>
      <xdr:row>57</xdr:row>
      <xdr:rowOff>167640</xdr:rowOff>
    </xdr:to>
    <xdr:cxnSp macro="">
      <xdr:nvCxnSpPr>
        <xdr:cNvPr id="253" name="直線コネクタ 252"/>
        <xdr:cNvCxnSpPr/>
      </xdr:nvCxnSpPr>
      <xdr:spPr>
        <a:xfrm>
          <a:off x="15671800" y="99079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52070</xdr:rowOff>
    </xdr:from>
    <xdr:ext cx="762000" cy="254635"/>
    <xdr:sp macro="" textlink="">
      <xdr:nvSpPr>
        <xdr:cNvPr id="254" name="その他平均値テキスト"/>
        <xdr:cNvSpPr txBox="1"/>
      </xdr:nvSpPr>
      <xdr:spPr>
        <a:xfrm>
          <a:off x="16598900" y="96532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35560</xdr:rowOff>
    </xdr:from>
    <xdr:to>
      <xdr:col>82</xdr:col>
      <xdr:colOff>158750</xdr:colOff>
      <xdr:row>57</xdr:row>
      <xdr:rowOff>137160</xdr:rowOff>
    </xdr:to>
    <xdr:sp macro="" textlink="">
      <xdr:nvSpPr>
        <xdr:cNvPr id="255" name="フローチャート: 判断 254"/>
        <xdr:cNvSpPr/>
      </xdr:nvSpPr>
      <xdr:spPr>
        <a:xfrm>
          <a:off x="164592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135255</xdr:rowOff>
    </xdr:from>
    <xdr:to>
      <xdr:col>78</xdr:col>
      <xdr:colOff>69850</xdr:colOff>
      <xdr:row>59</xdr:row>
      <xdr:rowOff>69850</xdr:rowOff>
    </xdr:to>
    <xdr:cxnSp macro="">
      <xdr:nvCxnSpPr>
        <xdr:cNvPr id="256" name="直線コネクタ 255"/>
        <xdr:cNvCxnSpPr/>
      </xdr:nvCxnSpPr>
      <xdr:spPr>
        <a:xfrm flipV="1">
          <a:off x="14782800" y="990790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35560</xdr:rowOff>
    </xdr:from>
    <xdr:to>
      <xdr:col>78</xdr:col>
      <xdr:colOff>120650</xdr:colOff>
      <xdr:row>57</xdr:row>
      <xdr:rowOff>137160</xdr:rowOff>
    </xdr:to>
    <xdr:sp macro="" textlink="">
      <xdr:nvSpPr>
        <xdr:cNvPr id="257" name="フローチャート: 判断 256"/>
        <xdr:cNvSpPr/>
      </xdr:nvSpPr>
      <xdr:spPr>
        <a:xfrm>
          <a:off x="15621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147320</xdr:rowOff>
    </xdr:from>
    <xdr:ext cx="736600" cy="259080"/>
    <xdr:sp macro="" textlink="">
      <xdr:nvSpPr>
        <xdr:cNvPr id="258" name="テキスト ボックス 257"/>
        <xdr:cNvSpPr txBox="1"/>
      </xdr:nvSpPr>
      <xdr:spPr>
        <a:xfrm>
          <a:off x="15290800" y="9577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69850</xdr:rowOff>
    </xdr:from>
    <xdr:to>
      <xdr:col>73</xdr:col>
      <xdr:colOff>180975</xdr:colOff>
      <xdr:row>59</xdr:row>
      <xdr:rowOff>135255</xdr:rowOff>
    </xdr:to>
    <xdr:cxnSp macro="">
      <xdr:nvCxnSpPr>
        <xdr:cNvPr id="259" name="直線コネクタ 258"/>
        <xdr:cNvCxnSpPr/>
      </xdr:nvCxnSpPr>
      <xdr:spPr>
        <a:xfrm flipV="1">
          <a:off x="13893800" y="101854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2540</xdr:rowOff>
    </xdr:from>
    <xdr:to>
      <xdr:col>74</xdr:col>
      <xdr:colOff>31750</xdr:colOff>
      <xdr:row>57</xdr:row>
      <xdr:rowOff>104140</xdr:rowOff>
    </xdr:to>
    <xdr:sp macro="" textlink="">
      <xdr:nvSpPr>
        <xdr:cNvPr id="260" name="フローチャート: 判断 259"/>
        <xdr:cNvSpPr/>
      </xdr:nvSpPr>
      <xdr:spPr>
        <a:xfrm>
          <a:off x="14732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114300</xdr:rowOff>
    </xdr:from>
    <xdr:ext cx="762000" cy="259080"/>
    <xdr:sp macro="" textlink="">
      <xdr:nvSpPr>
        <xdr:cNvPr id="261" name="テキスト ボックス 260"/>
        <xdr:cNvSpPr txBox="1"/>
      </xdr:nvSpPr>
      <xdr:spPr>
        <a:xfrm>
          <a:off x="14401800" y="9544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135255</xdr:rowOff>
    </xdr:from>
    <xdr:to>
      <xdr:col>69</xdr:col>
      <xdr:colOff>92075</xdr:colOff>
      <xdr:row>60</xdr:row>
      <xdr:rowOff>45085</xdr:rowOff>
    </xdr:to>
    <xdr:cxnSp macro="">
      <xdr:nvCxnSpPr>
        <xdr:cNvPr id="262" name="直線コネクタ 261"/>
        <xdr:cNvCxnSpPr/>
      </xdr:nvCxnSpPr>
      <xdr:spPr>
        <a:xfrm flipV="1">
          <a:off x="13004800" y="102508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63" name="フローチャート: 判断 262"/>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57150</xdr:rowOff>
    </xdr:from>
    <xdr:ext cx="757555" cy="259080"/>
    <xdr:sp macro="" textlink="">
      <xdr:nvSpPr>
        <xdr:cNvPr id="264" name="テキスト ボックス 263"/>
        <xdr:cNvSpPr txBox="1"/>
      </xdr:nvSpPr>
      <xdr:spPr>
        <a:xfrm>
          <a:off x="13512800" y="96583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166370</xdr:rowOff>
    </xdr:from>
    <xdr:to>
      <xdr:col>65</xdr:col>
      <xdr:colOff>53975</xdr:colOff>
      <xdr:row>58</xdr:row>
      <xdr:rowOff>95885</xdr:rowOff>
    </xdr:to>
    <xdr:sp macro="" textlink="">
      <xdr:nvSpPr>
        <xdr:cNvPr id="265" name="フローチャート: 判断 264"/>
        <xdr:cNvSpPr/>
      </xdr:nvSpPr>
      <xdr:spPr>
        <a:xfrm>
          <a:off x="129540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106045</xdr:rowOff>
    </xdr:from>
    <xdr:ext cx="762000" cy="259080"/>
    <xdr:sp macro="" textlink="">
      <xdr:nvSpPr>
        <xdr:cNvPr id="266" name="テキスト ボックス 265"/>
        <xdr:cNvSpPr txBox="1"/>
      </xdr:nvSpPr>
      <xdr:spPr>
        <a:xfrm>
          <a:off x="12623800" y="970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8" name="テキスト ボックス 267"/>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9" name="テキスト ボックス 268"/>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71" name="テキスト ボックス 270"/>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116840</xdr:rowOff>
    </xdr:from>
    <xdr:to>
      <xdr:col>82</xdr:col>
      <xdr:colOff>158750</xdr:colOff>
      <xdr:row>58</xdr:row>
      <xdr:rowOff>46990</xdr:rowOff>
    </xdr:to>
    <xdr:sp macro="" textlink="">
      <xdr:nvSpPr>
        <xdr:cNvPr id="272" name="楕円 271"/>
        <xdr:cNvSpPr/>
      </xdr:nvSpPr>
      <xdr:spPr>
        <a:xfrm>
          <a:off x="16459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88900</xdr:rowOff>
    </xdr:from>
    <xdr:ext cx="762000" cy="254635"/>
    <xdr:sp macro="" textlink="">
      <xdr:nvSpPr>
        <xdr:cNvPr id="273" name="その他該当値テキスト"/>
        <xdr:cNvSpPr txBox="1"/>
      </xdr:nvSpPr>
      <xdr:spPr>
        <a:xfrm>
          <a:off x="16598900" y="98615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84455</xdr:rowOff>
    </xdr:from>
    <xdr:to>
      <xdr:col>78</xdr:col>
      <xdr:colOff>120650</xdr:colOff>
      <xdr:row>58</xdr:row>
      <xdr:rowOff>14605</xdr:rowOff>
    </xdr:to>
    <xdr:sp macro="" textlink="">
      <xdr:nvSpPr>
        <xdr:cNvPr id="274" name="楕円 273"/>
        <xdr:cNvSpPr/>
      </xdr:nvSpPr>
      <xdr:spPr>
        <a:xfrm>
          <a:off x="15621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170815</xdr:rowOff>
    </xdr:from>
    <xdr:ext cx="736600" cy="258445"/>
    <xdr:sp macro="" textlink="">
      <xdr:nvSpPr>
        <xdr:cNvPr id="275" name="テキスト ボックス 274"/>
        <xdr:cNvSpPr txBox="1"/>
      </xdr:nvSpPr>
      <xdr:spPr>
        <a:xfrm>
          <a:off x="15290800" y="9943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105410</xdr:rowOff>
    </xdr:from>
    <xdr:ext cx="762000" cy="259080"/>
    <xdr:sp macro="" textlink="">
      <xdr:nvSpPr>
        <xdr:cNvPr id="277" name="テキスト ボックス 276"/>
        <xdr:cNvSpPr txBox="1"/>
      </xdr:nvSpPr>
      <xdr:spPr>
        <a:xfrm>
          <a:off x="14401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84455</xdr:rowOff>
    </xdr:from>
    <xdr:to>
      <xdr:col>69</xdr:col>
      <xdr:colOff>142875</xdr:colOff>
      <xdr:row>60</xdr:row>
      <xdr:rowOff>14605</xdr:rowOff>
    </xdr:to>
    <xdr:sp macro="" textlink="">
      <xdr:nvSpPr>
        <xdr:cNvPr id="278" name="楕円 277"/>
        <xdr:cNvSpPr/>
      </xdr:nvSpPr>
      <xdr:spPr>
        <a:xfrm>
          <a:off x="138430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170815</xdr:rowOff>
    </xdr:from>
    <xdr:ext cx="757555" cy="258445"/>
    <xdr:sp macro="" textlink="">
      <xdr:nvSpPr>
        <xdr:cNvPr id="279" name="テキスト ボックス 278"/>
        <xdr:cNvSpPr txBox="1"/>
      </xdr:nvSpPr>
      <xdr:spPr>
        <a:xfrm>
          <a:off x="13512800" y="1028636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166370</xdr:rowOff>
    </xdr:from>
    <xdr:to>
      <xdr:col>65</xdr:col>
      <xdr:colOff>53975</xdr:colOff>
      <xdr:row>60</xdr:row>
      <xdr:rowOff>95885</xdr:rowOff>
    </xdr:to>
    <xdr:sp macro="" textlink="">
      <xdr:nvSpPr>
        <xdr:cNvPr id="280" name="楕円 279"/>
        <xdr:cNvSpPr/>
      </xdr:nvSpPr>
      <xdr:spPr>
        <a:xfrm>
          <a:off x="12954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80645</xdr:rowOff>
    </xdr:from>
    <xdr:ext cx="762000" cy="259080"/>
    <xdr:sp macro="" textlink="">
      <xdr:nvSpPr>
        <xdr:cNvPr id="281" name="テキスト ボックス 280"/>
        <xdr:cNvSpPr txBox="1"/>
      </xdr:nvSpPr>
      <xdr:spPr>
        <a:xfrm>
          <a:off x="12623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過去５年間において、類似団体内平均値に比べ低い水準で推移しているが、令和５年度は、前年度に引き続き物価高騰対策事業などを実施したことなどにより、前年度と同率の14.0％であった。</a:t>
          </a:r>
        </a:p>
        <a:p>
          <a:r>
            <a:rPr kumimoji="1" lang="ja-JP" altLang="en-US" sz="1300">
              <a:latin typeface="ＭＳ Ｐゴシック"/>
              <a:ea typeface="ＭＳ Ｐゴシック"/>
            </a:rPr>
            <a:t>　今後も、特に町単独補助金事業についてはその目的効果を検証し、必要に応じて整理・合理化を図るとともに、効率的な執行管理を行う。</a:t>
          </a:r>
        </a:p>
      </xdr:txBody>
    </xdr:sp>
    <xdr:clientData/>
  </xdr:twoCellAnchor>
  <xdr:oneCellAnchor>
    <xdr:from>
      <xdr:col>62</xdr:col>
      <xdr:colOff>6350</xdr:colOff>
      <xdr:row>29</xdr:row>
      <xdr:rowOff>107950</xdr:rowOff>
    </xdr:from>
    <xdr:ext cx="294005" cy="225425"/>
    <xdr:sp macro="" textlink="">
      <xdr:nvSpPr>
        <xdr:cNvPr id="293" name="テキスト ボックス 292"/>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5" name="テキスト ボックス 294"/>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3555" cy="254635"/>
    <xdr:sp macro="" textlink="">
      <xdr:nvSpPr>
        <xdr:cNvPr id="297" name="テキスト ボックス 296"/>
        <xdr:cNvSpPr txBox="1"/>
      </xdr:nvSpPr>
      <xdr:spPr>
        <a:xfrm>
          <a:off x="11938000" y="6842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3555" cy="254635"/>
    <xdr:sp macro="" textlink="">
      <xdr:nvSpPr>
        <xdr:cNvPr id="299" name="テキスト ボックス 298"/>
        <xdr:cNvSpPr txBox="1"/>
      </xdr:nvSpPr>
      <xdr:spPr>
        <a:xfrm>
          <a:off x="11938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3555" cy="254635"/>
    <xdr:sp macro="" textlink="">
      <xdr:nvSpPr>
        <xdr:cNvPr id="301" name="テキスト ボックス 300"/>
        <xdr:cNvSpPr txBox="1"/>
      </xdr:nvSpPr>
      <xdr:spPr>
        <a:xfrm>
          <a:off x="11938000" y="5699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3555" cy="254635"/>
    <xdr:sp macro="" textlink="">
      <xdr:nvSpPr>
        <xdr:cNvPr id="303" name="テキスト ボックス 302"/>
        <xdr:cNvSpPr txBox="1"/>
      </xdr:nvSpPr>
      <xdr:spPr>
        <a:xfrm>
          <a:off x="11938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5" name="直線コネクタ 304"/>
        <xdr:cNvCxnSpPr/>
      </xdr:nvCxnSpPr>
      <xdr:spPr>
        <a:xfrm flipV="1">
          <a:off x="16510000" y="569341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36195</xdr:rowOff>
    </xdr:from>
    <xdr:ext cx="762000" cy="259080"/>
    <xdr:sp macro="" textlink="">
      <xdr:nvSpPr>
        <xdr:cNvPr id="306" name="補助費等最小値テキスト"/>
        <xdr:cNvSpPr txBox="1"/>
      </xdr:nvSpPr>
      <xdr:spPr>
        <a:xfrm>
          <a:off x="16598900" y="706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7" name="直線コネクタ 306"/>
        <xdr:cNvCxnSpPr/>
      </xdr:nvCxnSpPr>
      <xdr:spPr>
        <a:xfrm>
          <a:off x="16421100" y="709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121920</xdr:rowOff>
    </xdr:from>
    <xdr:ext cx="762000" cy="254635"/>
    <xdr:sp macro="" textlink="">
      <xdr:nvSpPr>
        <xdr:cNvPr id="308" name="補助費等最大値テキスト"/>
        <xdr:cNvSpPr txBox="1"/>
      </xdr:nvSpPr>
      <xdr:spPr>
        <a:xfrm>
          <a:off x="16598900" y="5436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9" name="直線コネクタ 308"/>
        <xdr:cNvCxnSpPr/>
      </xdr:nvCxnSpPr>
      <xdr:spPr>
        <a:xfrm>
          <a:off x="164211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0" name="直線コネクタ 309"/>
        <xdr:cNvCxnSpPr/>
      </xdr:nvCxnSpPr>
      <xdr:spPr>
        <a:xfrm>
          <a:off x="15671800" y="6070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xdr:rowOff>
    </xdr:from>
    <xdr:ext cx="762000" cy="259080"/>
    <xdr:sp macro="" textlink="">
      <xdr:nvSpPr>
        <xdr:cNvPr id="311" name="補助費等平均値テキスト"/>
        <xdr:cNvSpPr txBox="1"/>
      </xdr:nvSpPr>
      <xdr:spPr>
        <a:xfrm>
          <a:off x="16598900" y="6186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2" name="フローチャート: 判断 311"/>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92710</xdr:rowOff>
    </xdr:from>
    <xdr:to>
      <xdr:col>78</xdr:col>
      <xdr:colOff>69850</xdr:colOff>
      <xdr:row>35</xdr:row>
      <xdr:rowOff>69850</xdr:rowOff>
    </xdr:to>
    <xdr:cxnSp macro="">
      <xdr:nvCxnSpPr>
        <xdr:cNvPr id="313" name="直線コネクタ 312"/>
        <xdr:cNvCxnSpPr/>
      </xdr:nvCxnSpPr>
      <xdr:spPr>
        <a:xfrm>
          <a:off x="14782800" y="592201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4" name="フローチャート: 判断 313"/>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93980</xdr:rowOff>
    </xdr:from>
    <xdr:ext cx="736600" cy="259080"/>
    <xdr:sp macro="" textlink="">
      <xdr:nvSpPr>
        <xdr:cNvPr id="315" name="テキスト ボックス 314"/>
        <xdr:cNvSpPr txBox="1"/>
      </xdr:nvSpPr>
      <xdr:spPr>
        <a:xfrm>
          <a:off x="15290800" y="6266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92710</xdr:rowOff>
    </xdr:from>
    <xdr:to>
      <xdr:col>73</xdr:col>
      <xdr:colOff>180975</xdr:colOff>
      <xdr:row>34</xdr:row>
      <xdr:rowOff>138430</xdr:rowOff>
    </xdr:to>
    <xdr:cxnSp macro="">
      <xdr:nvCxnSpPr>
        <xdr:cNvPr id="316" name="直線コネクタ 315"/>
        <xdr:cNvCxnSpPr/>
      </xdr:nvCxnSpPr>
      <xdr:spPr>
        <a:xfrm flipV="1">
          <a:off x="13893800" y="5922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7" name="フローチャート: 判断 316"/>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82550</xdr:rowOff>
    </xdr:from>
    <xdr:ext cx="762000" cy="259080"/>
    <xdr:sp macro="" textlink="">
      <xdr:nvSpPr>
        <xdr:cNvPr id="318" name="テキスト ボックス 317"/>
        <xdr:cNvSpPr txBox="1"/>
      </xdr:nvSpPr>
      <xdr:spPr>
        <a:xfrm>
          <a:off x="14401800" y="625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104140</xdr:rowOff>
    </xdr:from>
    <xdr:to>
      <xdr:col>69</xdr:col>
      <xdr:colOff>92075</xdr:colOff>
      <xdr:row>34</xdr:row>
      <xdr:rowOff>138430</xdr:rowOff>
    </xdr:to>
    <xdr:cxnSp macro="">
      <xdr:nvCxnSpPr>
        <xdr:cNvPr id="319" name="直線コネクタ 318"/>
        <xdr:cNvCxnSpPr/>
      </xdr:nvCxnSpPr>
      <xdr:spPr>
        <a:xfrm>
          <a:off x="13004800" y="59334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20" name="フローチャート: 判断 319"/>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76835</xdr:rowOff>
    </xdr:from>
    <xdr:ext cx="757555" cy="254635"/>
    <xdr:sp macro="" textlink="">
      <xdr:nvSpPr>
        <xdr:cNvPr id="321" name="テキスト ボックス 320"/>
        <xdr:cNvSpPr txBox="1"/>
      </xdr:nvSpPr>
      <xdr:spPr>
        <a:xfrm>
          <a:off x="13512800" y="62490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2" name="フローチャート: 判断 321"/>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105410</xdr:rowOff>
    </xdr:from>
    <xdr:ext cx="762000" cy="259080"/>
    <xdr:sp macro="" textlink="">
      <xdr:nvSpPr>
        <xdr:cNvPr id="323" name="テキスト ボックス 322"/>
        <xdr:cNvSpPr txBox="1"/>
      </xdr:nvSpPr>
      <xdr:spPr>
        <a:xfrm>
          <a:off x="12623800" y="627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5" name="テキスト ボックス 324"/>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6" name="テキスト ボックス 325"/>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8" name="テキスト ボックス 327"/>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35560</xdr:rowOff>
    </xdr:from>
    <xdr:ext cx="762000" cy="259080"/>
    <xdr:sp macro="" textlink="">
      <xdr:nvSpPr>
        <xdr:cNvPr id="330" name="補助費等該当値テキスト"/>
        <xdr:cNvSpPr txBox="1"/>
      </xdr:nvSpPr>
      <xdr:spPr>
        <a:xfrm>
          <a:off x="165989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130810</xdr:rowOff>
    </xdr:from>
    <xdr:ext cx="736600" cy="259080"/>
    <xdr:sp macro="" textlink="">
      <xdr:nvSpPr>
        <xdr:cNvPr id="332" name="テキスト ボックス 331"/>
        <xdr:cNvSpPr txBox="1"/>
      </xdr:nvSpPr>
      <xdr:spPr>
        <a:xfrm>
          <a:off x="15290800" y="5788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41910</xdr:rowOff>
    </xdr:from>
    <xdr:to>
      <xdr:col>74</xdr:col>
      <xdr:colOff>31750</xdr:colOff>
      <xdr:row>34</xdr:row>
      <xdr:rowOff>143510</xdr:rowOff>
    </xdr:to>
    <xdr:sp macro="" textlink="">
      <xdr:nvSpPr>
        <xdr:cNvPr id="333" name="楕円 332"/>
        <xdr:cNvSpPr/>
      </xdr:nvSpPr>
      <xdr:spPr>
        <a:xfrm>
          <a:off x="14732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153670</xdr:rowOff>
    </xdr:from>
    <xdr:ext cx="762000" cy="259080"/>
    <xdr:sp macro="" textlink="">
      <xdr:nvSpPr>
        <xdr:cNvPr id="334" name="テキスト ボックス 333"/>
        <xdr:cNvSpPr txBox="1"/>
      </xdr:nvSpPr>
      <xdr:spPr>
        <a:xfrm>
          <a:off x="14401800" y="564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35" name="楕円 334"/>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27940</xdr:rowOff>
    </xdr:from>
    <xdr:ext cx="757555" cy="259080"/>
    <xdr:sp macro="" textlink="">
      <xdr:nvSpPr>
        <xdr:cNvPr id="336" name="テキスト ボックス 335"/>
        <xdr:cNvSpPr txBox="1"/>
      </xdr:nvSpPr>
      <xdr:spPr>
        <a:xfrm>
          <a:off x="13512800" y="56857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7" name="楕円 336"/>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165100</xdr:rowOff>
    </xdr:from>
    <xdr:ext cx="762000" cy="259080"/>
    <xdr:sp macro="" textlink="">
      <xdr:nvSpPr>
        <xdr:cNvPr id="338" name="テキスト ボックス 337"/>
        <xdr:cNvSpPr txBox="1"/>
      </xdr:nvSpPr>
      <xdr:spPr>
        <a:xfrm>
          <a:off x="1262380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既往債の償還終了による元利償還金の減により、前年度に比べ0.6ポイント減少し、類似団体内平均値を3.6ポイント下回った。</a:t>
          </a:r>
        </a:p>
        <a:p>
          <a:r>
            <a:rPr kumimoji="1" lang="ja-JP" altLang="en-US" sz="1300">
              <a:latin typeface="ＭＳ Ｐゴシック"/>
              <a:ea typeface="ＭＳ Ｐゴシック"/>
            </a:rPr>
            <a:t>　これまでどおり、地方債新規発行に当たっては、原則として交付税措置率が高い地方債に限定し、新規発行額は元金償還額を下回るよう配慮する。</a:t>
          </a:r>
        </a:p>
      </xdr:txBody>
    </xdr:sp>
    <xdr:clientData/>
  </xdr:twoCellAnchor>
  <xdr:oneCellAnchor>
    <xdr:from>
      <xdr:col>3</xdr:col>
      <xdr:colOff>123825</xdr:colOff>
      <xdr:row>69</xdr:row>
      <xdr:rowOff>107950</xdr:rowOff>
    </xdr:from>
    <xdr:ext cx="294005" cy="225425"/>
    <xdr:sp macro="" textlink="">
      <xdr:nvSpPr>
        <xdr:cNvPr id="350" name="テキスト ボックス 349"/>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52" name="テキスト ボックス 351"/>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3" name="直線コネクタ 352"/>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3555" cy="254635"/>
    <xdr:sp macro="" textlink="">
      <xdr:nvSpPr>
        <xdr:cNvPr id="354" name="テキスト ボックス 353"/>
        <xdr:cNvSpPr txBox="1"/>
      </xdr:nvSpPr>
      <xdr:spPr>
        <a:xfrm>
          <a:off x="254000" y="1370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635"/>
    <xdr:sp macro="" textlink="">
      <xdr:nvSpPr>
        <xdr:cNvPr id="356" name="テキスト ボックス 355"/>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7" name="直線コネクタ 356"/>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3555" cy="254635"/>
    <xdr:sp macro="" textlink="">
      <xdr:nvSpPr>
        <xdr:cNvPr id="358" name="テキスト ボックス 357"/>
        <xdr:cNvSpPr txBox="1"/>
      </xdr:nvSpPr>
      <xdr:spPr>
        <a:xfrm>
          <a:off x="254000" y="12557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3555" cy="254635"/>
    <xdr:sp macro="" textlink="">
      <xdr:nvSpPr>
        <xdr:cNvPr id="360" name="テキスト ボックス 359"/>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2" name="直線コネクタ 361"/>
        <xdr:cNvCxnSpPr/>
      </xdr:nvCxnSpPr>
      <xdr:spPr>
        <a:xfrm flipV="1">
          <a:off x="4826000" y="1257998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70485</xdr:rowOff>
    </xdr:from>
    <xdr:ext cx="762000" cy="259080"/>
    <xdr:sp macro="" textlink="">
      <xdr:nvSpPr>
        <xdr:cNvPr id="363" name="公債費最小値テキスト"/>
        <xdr:cNvSpPr txBox="1"/>
      </xdr:nvSpPr>
      <xdr:spPr>
        <a:xfrm>
          <a:off x="4914900" y="1395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4" name="直線コネクタ 363"/>
        <xdr:cNvCxnSpPr/>
      </xdr:nvCxnSpPr>
      <xdr:spPr>
        <a:xfrm>
          <a:off x="4737100" y="1398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150495</xdr:rowOff>
    </xdr:from>
    <xdr:ext cx="762000" cy="259080"/>
    <xdr:sp macro="" textlink="">
      <xdr:nvSpPr>
        <xdr:cNvPr id="365" name="公債費最大値テキスト"/>
        <xdr:cNvSpPr txBox="1"/>
      </xdr:nvSpPr>
      <xdr:spPr>
        <a:xfrm>
          <a:off x="4914900" y="12323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6" name="直線コネクタ 365"/>
        <xdr:cNvCxnSpPr/>
      </xdr:nvCxnSpPr>
      <xdr:spPr>
        <a:xfrm>
          <a:off x="4737100" y="1257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86995</xdr:rowOff>
    </xdr:to>
    <xdr:cxnSp macro="">
      <xdr:nvCxnSpPr>
        <xdr:cNvPr id="367" name="直線コネクタ 366"/>
        <xdr:cNvCxnSpPr/>
      </xdr:nvCxnSpPr>
      <xdr:spPr>
        <a:xfrm flipV="1">
          <a:off x="3987800" y="129114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xdr:rowOff>
    </xdr:from>
    <xdr:ext cx="762000" cy="254635"/>
    <xdr:sp macro="" textlink="">
      <xdr:nvSpPr>
        <xdr:cNvPr id="368" name="公債費平均値テキスト"/>
        <xdr:cNvSpPr txBox="1"/>
      </xdr:nvSpPr>
      <xdr:spPr>
        <a:xfrm>
          <a:off x="4914900" y="130384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9" name="フローチャート: 判断 368"/>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86995</xdr:rowOff>
    </xdr:from>
    <xdr:to>
      <xdr:col>19</xdr:col>
      <xdr:colOff>187325</xdr:colOff>
      <xdr:row>75</xdr:row>
      <xdr:rowOff>98425</xdr:rowOff>
    </xdr:to>
    <xdr:cxnSp macro="">
      <xdr:nvCxnSpPr>
        <xdr:cNvPr id="370" name="直線コネクタ 369"/>
        <xdr:cNvCxnSpPr/>
      </xdr:nvCxnSpPr>
      <xdr:spPr>
        <a:xfrm flipV="1">
          <a:off x="3098800" y="129457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71" name="フローチャート: 判断 370"/>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105410</xdr:rowOff>
    </xdr:from>
    <xdr:ext cx="732155" cy="259080"/>
    <xdr:sp macro="" textlink="">
      <xdr:nvSpPr>
        <xdr:cNvPr id="372" name="テキスト ボックス 371"/>
        <xdr:cNvSpPr txBox="1"/>
      </xdr:nvSpPr>
      <xdr:spPr>
        <a:xfrm>
          <a:off x="3606800" y="131356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98425</xdr:rowOff>
    </xdr:from>
    <xdr:to>
      <xdr:col>15</xdr:col>
      <xdr:colOff>98425</xdr:colOff>
      <xdr:row>76</xdr:row>
      <xdr:rowOff>115570</xdr:rowOff>
    </xdr:to>
    <xdr:cxnSp macro="">
      <xdr:nvCxnSpPr>
        <xdr:cNvPr id="373" name="直線コネクタ 372"/>
        <xdr:cNvCxnSpPr/>
      </xdr:nvCxnSpPr>
      <xdr:spPr>
        <a:xfrm flipV="1">
          <a:off x="2209800" y="1295717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4" name="フローチャート: 判断 373"/>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76835</xdr:rowOff>
    </xdr:from>
    <xdr:ext cx="762000" cy="254635"/>
    <xdr:sp macro="" textlink="">
      <xdr:nvSpPr>
        <xdr:cNvPr id="375" name="テキスト ボックス 374"/>
        <xdr:cNvSpPr txBox="1"/>
      </xdr:nvSpPr>
      <xdr:spPr>
        <a:xfrm>
          <a:off x="2717800" y="131070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115570</xdr:rowOff>
    </xdr:from>
    <xdr:to>
      <xdr:col>11</xdr:col>
      <xdr:colOff>9525</xdr:colOff>
      <xdr:row>76</xdr:row>
      <xdr:rowOff>167005</xdr:rowOff>
    </xdr:to>
    <xdr:cxnSp macro="">
      <xdr:nvCxnSpPr>
        <xdr:cNvPr id="376" name="直線コネクタ 375"/>
        <xdr:cNvCxnSpPr/>
      </xdr:nvCxnSpPr>
      <xdr:spPr>
        <a:xfrm flipV="1">
          <a:off x="1320800" y="131457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77" name="フローチャート: 判断 376"/>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165100</xdr:rowOff>
    </xdr:from>
    <xdr:ext cx="757555" cy="259080"/>
    <xdr:sp macro="" textlink="">
      <xdr:nvSpPr>
        <xdr:cNvPr id="378" name="テキスト ボックス 377"/>
        <xdr:cNvSpPr txBox="1"/>
      </xdr:nvSpPr>
      <xdr:spPr>
        <a:xfrm>
          <a:off x="1828800" y="128524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36830</xdr:rowOff>
    </xdr:from>
    <xdr:ext cx="757555" cy="259080"/>
    <xdr:sp macro="" textlink="">
      <xdr:nvSpPr>
        <xdr:cNvPr id="380" name="テキスト ボックス 379"/>
        <xdr:cNvSpPr txBox="1"/>
      </xdr:nvSpPr>
      <xdr:spPr>
        <a:xfrm>
          <a:off x="939800" y="13238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3" name="テキスト ボックス 382"/>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86" name="楕円 385"/>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18415</xdr:rowOff>
    </xdr:from>
    <xdr:ext cx="762000" cy="254635"/>
    <xdr:sp macro="" textlink="">
      <xdr:nvSpPr>
        <xdr:cNvPr id="387" name="公債費該当値テキスト"/>
        <xdr:cNvSpPr txBox="1"/>
      </xdr:nvSpPr>
      <xdr:spPr>
        <a:xfrm>
          <a:off x="4914900" y="12705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36195</xdr:rowOff>
    </xdr:from>
    <xdr:to>
      <xdr:col>20</xdr:col>
      <xdr:colOff>38100</xdr:colOff>
      <xdr:row>75</xdr:row>
      <xdr:rowOff>137795</xdr:rowOff>
    </xdr:to>
    <xdr:sp macro="" textlink="">
      <xdr:nvSpPr>
        <xdr:cNvPr id="388" name="楕円 387"/>
        <xdr:cNvSpPr/>
      </xdr:nvSpPr>
      <xdr:spPr>
        <a:xfrm>
          <a:off x="3937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147955</xdr:rowOff>
    </xdr:from>
    <xdr:ext cx="732155" cy="258445"/>
    <xdr:sp macro="" textlink="">
      <xdr:nvSpPr>
        <xdr:cNvPr id="389" name="テキスト ボックス 388"/>
        <xdr:cNvSpPr txBox="1"/>
      </xdr:nvSpPr>
      <xdr:spPr>
        <a:xfrm>
          <a:off x="3606800" y="12663805"/>
          <a:ext cx="7321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0" name="楕円 389"/>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159385</xdr:rowOff>
    </xdr:from>
    <xdr:ext cx="762000" cy="258445"/>
    <xdr:sp macro="" textlink="">
      <xdr:nvSpPr>
        <xdr:cNvPr id="391" name="テキスト ボックス 390"/>
        <xdr:cNvSpPr txBox="1"/>
      </xdr:nvSpPr>
      <xdr:spPr>
        <a:xfrm>
          <a:off x="2717800" y="12675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92" name="楕円 391"/>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151130</xdr:rowOff>
    </xdr:from>
    <xdr:ext cx="757555" cy="259080"/>
    <xdr:sp macro="" textlink="">
      <xdr:nvSpPr>
        <xdr:cNvPr id="393" name="テキスト ボックス 392"/>
        <xdr:cNvSpPr txBox="1"/>
      </xdr:nvSpPr>
      <xdr:spPr>
        <a:xfrm>
          <a:off x="1828800" y="131813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116205</xdr:rowOff>
    </xdr:from>
    <xdr:to>
      <xdr:col>6</xdr:col>
      <xdr:colOff>171450</xdr:colOff>
      <xdr:row>77</xdr:row>
      <xdr:rowOff>46355</xdr:rowOff>
    </xdr:to>
    <xdr:sp macro="" textlink="">
      <xdr:nvSpPr>
        <xdr:cNvPr id="394" name="楕円 393"/>
        <xdr:cNvSpPr/>
      </xdr:nvSpPr>
      <xdr:spPr>
        <a:xfrm>
          <a:off x="1270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56515</xdr:rowOff>
    </xdr:from>
    <xdr:ext cx="757555" cy="258445"/>
    <xdr:sp macro="" textlink="">
      <xdr:nvSpPr>
        <xdr:cNvPr id="395" name="テキスト ボックス 394"/>
        <xdr:cNvSpPr txBox="1"/>
      </xdr:nvSpPr>
      <xdr:spPr>
        <a:xfrm>
          <a:off x="939800" y="1291526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令和５年度は分子となる</a:t>
          </a:r>
          <a:r>
            <a:rPr kumimoji="1" lang="ja-JP" altLang="en-US" sz="1300">
              <a:solidFill>
                <a:srgbClr val="FF0000"/>
              </a:solidFill>
              <a:latin typeface="ＭＳ Ｐゴシック"/>
              <a:ea typeface="ＭＳ Ｐゴシック"/>
            </a:rPr>
            <a:t>経常経費に充当した一般財源</a:t>
          </a:r>
          <a:r>
            <a:rPr kumimoji="1" lang="ja-JP" altLang="en-US" sz="1300">
              <a:latin typeface="ＭＳ Ｐゴシック"/>
              <a:ea typeface="ＭＳ Ｐゴシック"/>
            </a:rPr>
            <a:t>が減少したものの、分母となる歳入の経常一般財源が町税や普通交付税の減に伴い減少したことから、前年度に比べ0.4ポイント増加した。</a:t>
          </a:r>
        </a:p>
        <a:p>
          <a:r>
            <a:rPr kumimoji="1" lang="ja-JP" altLang="en-US" sz="1300">
              <a:latin typeface="ＭＳ Ｐゴシック"/>
              <a:ea typeface="ＭＳ Ｐゴシック"/>
            </a:rPr>
            <a:t>　また、扶助費や物件費が高い水準にあることで、依然として類似団体内平均値を超える水準にある。</a:t>
          </a:r>
        </a:p>
        <a:p>
          <a:r>
            <a:rPr kumimoji="1" lang="ja-JP" altLang="en-US" sz="1300">
              <a:latin typeface="ＭＳ Ｐゴシック"/>
              <a:ea typeface="ＭＳ Ｐゴシック"/>
            </a:rPr>
            <a:t>　一層の経費削減に努めるとともに、必要に応じ公共施設の統廃合などを検討する。</a:t>
          </a:r>
        </a:p>
      </xdr:txBody>
    </xdr:sp>
    <xdr:clientData/>
  </xdr:twoCellAnchor>
  <xdr:oneCellAnchor>
    <xdr:from>
      <xdr:col>62</xdr:col>
      <xdr:colOff>6350</xdr:colOff>
      <xdr:row>69</xdr:row>
      <xdr:rowOff>107950</xdr:rowOff>
    </xdr:from>
    <xdr:ext cx="294005" cy="225425"/>
    <xdr:sp macro="" textlink="">
      <xdr:nvSpPr>
        <xdr:cNvPr id="407" name="テキスト ボックス 406"/>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9" name="テキスト ボックス 408"/>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1" name="テキスト ボックス 410"/>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3" name="テキスト ボックス 412"/>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5" name="テキスト ボックス 414"/>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17" name="テキスト ボックス 416"/>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9" name="テキスト ボックス 418"/>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44450</xdr:rowOff>
    </xdr:from>
    <xdr:to>
      <xdr:col>82</xdr:col>
      <xdr:colOff>107950</xdr:colOff>
      <xdr:row>82</xdr:row>
      <xdr:rowOff>12700</xdr:rowOff>
    </xdr:to>
    <xdr:cxnSp macro="">
      <xdr:nvCxnSpPr>
        <xdr:cNvPr id="421" name="直線コネクタ 420"/>
        <xdr:cNvCxnSpPr/>
      </xdr:nvCxnSpPr>
      <xdr:spPr>
        <a:xfrm flipV="1">
          <a:off x="16510000" y="1273175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156210</xdr:rowOff>
    </xdr:from>
    <xdr:ext cx="762000" cy="254635"/>
    <xdr:sp macro="" textlink="">
      <xdr:nvSpPr>
        <xdr:cNvPr id="422" name="公債費以外最小値テキスト"/>
        <xdr:cNvSpPr txBox="1"/>
      </xdr:nvSpPr>
      <xdr:spPr>
        <a:xfrm>
          <a:off x="16598900" y="14043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3" name="直線コネクタ 422"/>
        <xdr:cNvCxnSpPr/>
      </xdr:nvCxnSpPr>
      <xdr:spPr>
        <a:xfrm>
          <a:off x="16421100" y="1407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130810</xdr:rowOff>
    </xdr:from>
    <xdr:ext cx="762000" cy="259080"/>
    <xdr:sp macro="" textlink="">
      <xdr:nvSpPr>
        <xdr:cNvPr id="424" name="公債費以外最大値テキスト"/>
        <xdr:cNvSpPr txBox="1"/>
      </xdr:nvSpPr>
      <xdr:spPr>
        <a:xfrm>
          <a:off x="16598900" y="1247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44450</xdr:rowOff>
    </xdr:from>
    <xdr:to>
      <xdr:col>82</xdr:col>
      <xdr:colOff>196850</xdr:colOff>
      <xdr:row>74</xdr:row>
      <xdr:rowOff>44450</xdr:rowOff>
    </xdr:to>
    <xdr:cxnSp macro="">
      <xdr:nvCxnSpPr>
        <xdr:cNvPr id="425" name="直線コネクタ 424"/>
        <xdr:cNvCxnSpPr/>
      </xdr:nvCxnSpPr>
      <xdr:spPr>
        <a:xfrm>
          <a:off x="16421100" y="1273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17780</xdr:rowOff>
    </xdr:from>
    <xdr:to>
      <xdr:col>82</xdr:col>
      <xdr:colOff>107950</xdr:colOff>
      <xdr:row>78</xdr:row>
      <xdr:rowOff>35560</xdr:rowOff>
    </xdr:to>
    <xdr:cxnSp macro="">
      <xdr:nvCxnSpPr>
        <xdr:cNvPr id="426" name="直線コネクタ 425"/>
        <xdr:cNvCxnSpPr/>
      </xdr:nvCxnSpPr>
      <xdr:spPr>
        <a:xfrm>
          <a:off x="15671800" y="133908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78740</xdr:rowOff>
    </xdr:from>
    <xdr:ext cx="762000" cy="259080"/>
    <xdr:sp macro="" textlink="">
      <xdr:nvSpPr>
        <xdr:cNvPr id="427" name="公債費以外平均値テキスト"/>
        <xdr:cNvSpPr txBox="1"/>
      </xdr:nvSpPr>
      <xdr:spPr>
        <a:xfrm>
          <a:off x="16598900" y="1293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62230</xdr:rowOff>
    </xdr:from>
    <xdr:to>
      <xdr:col>82</xdr:col>
      <xdr:colOff>158750</xdr:colOff>
      <xdr:row>76</xdr:row>
      <xdr:rowOff>163830</xdr:rowOff>
    </xdr:to>
    <xdr:sp macro="" textlink="">
      <xdr:nvSpPr>
        <xdr:cNvPr id="428" name="フローチャート: 判断 427"/>
        <xdr:cNvSpPr/>
      </xdr:nvSpPr>
      <xdr:spPr>
        <a:xfrm>
          <a:off x="164592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17780</xdr:rowOff>
    </xdr:to>
    <xdr:cxnSp macro="">
      <xdr:nvCxnSpPr>
        <xdr:cNvPr id="429" name="直線コネクタ 428"/>
        <xdr:cNvCxnSpPr/>
      </xdr:nvCxnSpPr>
      <xdr:spPr>
        <a:xfrm>
          <a:off x="14782800" y="1315720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165100</xdr:rowOff>
    </xdr:from>
    <xdr:to>
      <xdr:col>78</xdr:col>
      <xdr:colOff>120650</xdr:colOff>
      <xdr:row>76</xdr:row>
      <xdr:rowOff>95250</xdr:rowOff>
    </xdr:to>
    <xdr:sp macro="" textlink="">
      <xdr:nvSpPr>
        <xdr:cNvPr id="430" name="フローチャート: 判断 429"/>
        <xdr:cNvSpPr/>
      </xdr:nvSpPr>
      <xdr:spPr>
        <a:xfrm>
          <a:off x="156210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105410</xdr:rowOff>
    </xdr:from>
    <xdr:ext cx="736600" cy="259080"/>
    <xdr:sp macro="" textlink="">
      <xdr:nvSpPr>
        <xdr:cNvPr id="431" name="テキスト ボックス 430"/>
        <xdr:cNvSpPr txBox="1"/>
      </xdr:nvSpPr>
      <xdr:spPr>
        <a:xfrm>
          <a:off x="15290800" y="1279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127000</xdr:rowOff>
    </xdr:from>
    <xdr:to>
      <xdr:col>73</xdr:col>
      <xdr:colOff>180975</xdr:colOff>
      <xdr:row>77</xdr:row>
      <xdr:rowOff>46990</xdr:rowOff>
    </xdr:to>
    <xdr:cxnSp macro="">
      <xdr:nvCxnSpPr>
        <xdr:cNvPr id="432" name="直線コネクタ 431"/>
        <xdr:cNvCxnSpPr/>
      </xdr:nvCxnSpPr>
      <xdr:spPr>
        <a:xfrm flipV="1">
          <a:off x="13893800" y="13157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3" name="フローチャート: 判断 432"/>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27940</xdr:rowOff>
    </xdr:from>
    <xdr:ext cx="762000" cy="259080"/>
    <xdr:sp macro="" textlink="">
      <xdr:nvSpPr>
        <xdr:cNvPr id="434" name="テキスト ボックス 433"/>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46990</xdr:rowOff>
    </xdr:from>
    <xdr:to>
      <xdr:col>69</xdr:col>
      <xdr:colOff>92075</xdr:colOff>
      <xdr:row>77</xdr:row>
      <xdr:rowOff>65405</xdr:rowOff>
    </xdr:to>
    <xdr:cxnSp macro="">
      <xdr:nvCxnSpPr>
        <xdr:cNvPr id="435" name="直線コネクタ 434"/>
        <xdr:cNvCxnSpPr/>
      </xdr:nvCxnSpPr>
      <xdr:spPr>
        <a:xfrm flipV="1">
          <a:off x="13004800" y="132486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44450</xdr:rowOff>
    </xdr:from>
    <xdr:to>
      <xdr:col>69</xdr:col>
      <xdr:colOff>142875</xdr:colOff>
      <xdr:row>76</xdr:row>
      <xdr:rowOff>146050</xdr:rowOff>
    </xdr:to>
    <xdr:sp macro="" textlink="">
      <xdr:nvSpPr>
        <xdr:cNvPr id="436" name="フローチャート: 判断 435"/>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156210</xdr:rowOff>
    </xdr:from>
    <xdr:ext cx="757555" cy="254635"/>
    <xdr:sp macro="" textlink="">
      <xdr:nvSpPr>
        <xdr:cNvPr id="437" name="テキスト ボックス 436"/>
        <xdr:cNvSpPr txBox="1"/>
      </xdr:nvSpPr>
      <xdr:spPr>
        <a:xfrm>
          <a:off x="13512800" y="128435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53340</xdr:rowOff>
    </xdr:from>
    <xdr:to>
      <xdr:col>65</xdr:col>
      <xdr:colOff>53975</xdr:colOff>
      <xdr:row>76</xdr:row>
      <xdr:rowOff>154940</xdr:rowOff>
    </xdr:to>
    <xdr:sp macro="" textlink="">
      <xdr:nvSpPr>
        <xdr:cNvPr id="438" name="フローチャート: 判断 437"/>
        <xdr:cNvSpPr/>
      </xdr:nvSpPr>
      <xdr:spPr>
        <a:xfrm>
          <a:off x="12954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165100</xdr:rowOff>
    </xdr:from>
    <xdr:ext cx="762000" cy="259080"/>
    <xdr:sp macro="" textlink="">
      <xdr:nvSpPr>
        <xdr:cNvPr id="439" name="テキスト ボックス 438"/>
        <xdr:cNvSpPr txBox="1"/>
      </xdr:nvSpPr>
      <xdr:spPr>
        <a:xfrm>
          <a:off x="12623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1" name="テキスト ボックス 440"/>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2" name="テキスト ボックス 441"/>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4" name="テキスト ボックス 443"/>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45" name="楕円 444"/>
        <xdr:cNvSpPr/>
      </xdr:nvSpPr>
      <xdr:spPr>
        <a:xfrm>
          <a:off x="16459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128270</xdr:rowOff>
    </xdr:from>
    <xdr:ext cx="762000" cy="259080"/>
    <xdr:sp macro="" textlink="">
      <xdr:nvSpPr>
        <xdr:cNvPr id="446" name="公債費以外該当値テキスト"/>
        <xdr:cNvSpPr txBox="1"/>
      </xdr:nvSpPr>
      <xdr:spPr>
        <a:xfrm>
          <a:off x="165989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137795</xdr:rowOff>
    </xdr:from>
    <xdr:to>
      <xdr:col>78</xdr:col>
      <xdr:colOff>120650</xdr:colOff>
      <xdr:row>78</xdr:row>
      <xdr:rowOff>67945</xdr:rowOff>
    </xdr:to>
    <xdr:sp macro="" textlink="">
      <xdr:nvSpPr>
        <xdr:cNvPr id="447" name="楕円 446"/>
        <xdr:cNvSpPr/>
      </xdr:nvSpPr>
      <xdr:spPr>
        <a:xfrm>
          <a:off x="15621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52705</xdr:rowOff>
    </xdr:from>
    <xdr:ext cx="736600" cy="254635"/>
    <xdr:sp macro="" textlink="">
      <xdr:nvSpPr>
        <xdr:cNvPr id="448" name="テキスト ボックス 447"/>
        <xdr:cNvSpPr txBox="1"/>
      </xdr:nvSpPr>
      <xdr:spPr>
        <a:xfrm>
          <a:off x="15290800" y="134258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9" name="楕円 448"/>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162560</xdr:rowOff>
    </xdr:from>
    <xdr:ext cx="762000" cy="259080"/>
    <xdr:sp macro="" textlink="">
      <xdr:nvSpPr>
        <xdr:cNvPr id="450" name="テキスト ボックス 449"/>
        <xdr:cNvSpPr txBox="1"/>
      </xdr:nvSpPr>
      <xdr:spPr>
        <a:xfrm>
          <a:off x="14401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167640</xdr:rowOff>
    </xdr:from>
    <xdr:to>
      <xdr:col>69</xdr:col>
      <xdr:colOff>142875</xdr:colOff>
      <xdr:row>77</xdr:row>
      <xdr:rowOff>97790</xdr:rowOff>
    </xdr:to>
    <xdr:sp macro="" textlink="">
      <xdr:nvSpPr>
        <xdr:cNvPr id="451" name="楕円 450"/>
        <xdr:cNvSpPr/>
      </xdr:nvSpPr>
      <xdr:spPr>
        <a:xfrm>
          <a:off x="13843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82550</xdr:rowOff>
    </xdr:from>
    <xdr:ext cx="757555" cy="259080"/>
    <xdr:sp macro="" textlink="">
      <xdr:nvSpPr>
        <xdr:cNvPr id="452" name="テキスト ボックス 451"/>
        <xdr:cNvSpPr txBox="1"/>
      </xdr:nvSpPr>
      <xdr:spPr>
        <a:xfrm>
          <a:off x="13512800" y="132842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14605</xdr:rowOff>
    </xdr:from>
    <xdr:to>
      <xdr:col>65</xdr:col>
      <xdr:colOff>53975</xdr:colOff>
      <xdr:row>77</xdr:row>
      <xdr:rowOff>116205</xdr:rowOff>
    </xdr:to>
    <xdr:sp macro="" textlink="">
      <xdr:nvSpPr>
        <xdr:cNvPr id="453" name="楕円 452"/>
        <xdr:cNvSpPr/>
      </xdr:nvSpPr>
      <xdr:spPr>
        <a:xfrm>
          <a:off x="129540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100965</xdr:rowOff>
    </xdr:from>
    <xdr:ext cx="762000" cy="254635"/>
    <xdr:sp macro="" textlink="">
      <xdr:nvSpPr>
        <xdr:cNvPr id="454" name="テキスト ボックス 453"/>
        <xdr:cNvSpPr txBox="1"/>
      </xdr:nvSpPr>
      <xdr:spPr>
        <a:xfrm>
          <a:off x="12623800" y="133026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岩手県一戸町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4635"/>
    <xdr:sp macro="" textlink="">
      <xdr:nvSpPr>
        <xdr:cNvPr id="35" name="テキスト ボックス 34"/>
        <xdr:cNvSpPr txBox="1"/>
      </xdr:nvSpPr>
      <xdr:spPr>
        <a:xfrm>
          <a:off x="1384300" y="3141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4635"/>
    <xdr:sp macro="" textlink="">
      <xdr:nvSpPr>
        <xdr:cNvPr id="39" name="テキスト ボックス 38"/>
        <xdr:cNvSpPr txBox="1"/>
      </xdr:nvSpPr>
      <xdr:spPr>
        <a:xfrm>
          <a:off x="1384300" y="2488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5" name="テキスト ボックス 44"/>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71120</xdr:rowOff>
    </xdr:from>
    <xdr:to>
      <xdr:col>29</xdr:col>
      <xdr:colOff>127000</xdr:colOff>
      <xdr:row>20</xdr:row>
      <xdr:rowOff>83820</xdr:rowOff>
    </xdr:to>
    <xdr:cxnSp macro="">
      <xdr:nvCxnSpPr>
        <xdr:cNvPr id="47" name="直線コネクタ 46"/>
        <xdr:cNvCxnSpPr/>
      </xdr:nvCxnSpPr>
      <xdr:spPr>
        <a:xfrm flipV="1">
          <a:off x="5651500" y="2004695"/>
          <a:ext cx="0" cy="1555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55880</xdr:rowOff>
    </xdr:from>
    <xdr:ext cx="757555" cy="259080"/>
    <xdr:sp macro="" textlink="">
      <xdr:nvSpPr>
        <xdr:cNvPr id="48" name="人口1人当たり決算額の推移最小値テキスト130"/>
        <xdr:cNvSpPr txBox="1"/>
      </xdr:nvSpPr>
      <xdr:spPr>
        <a:xfrm>
          <a:off x="5740400" y="35325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94,570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83820</xdr:rowOff>
    </xdr:from>
    <xdr:to>
      <xdr:col>30</xdr:col>
      <xdr:colOff>25400</xdr:colOff>
      <xdr:row>20</xdr:row>
      <xdr:rowOff>83820</xdr:rowOff>
    </xdr:to>
    <xdr:cxnSp macro="">
      <xdr:nvCxnSpPr>
        <xdr:cNvPr id="49" name="直線コネクタ 48"/>
        <xdr:cNvCxnSpPr/>
      </xdr:nvCxnSpPr>
      <xdr:spPr>
        <a:xfrm>
          <a:off x="5562600" y="356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157480</xdr:rowOff>
    </xdr:from>
    <xdr:ext cx="757555" cy="254635"/>
    <xdr:sp macro="" textlink="">
      <xdr:nvSpPr>
        <xdr:cNvPr id="50" name="人口1人当たり決算額の推移最大値テキスト130"/>
        <xdr:cNvSpPr txBox="1"/>
      </xdr:nvSpPr>
      <xdr:spPr>
        <a:xfrm>
          <a:off x="5740400" y="17481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237,504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71120</xdr:rowOff>
    </xdr:from>
    <xdr:to>
      <xdr:col>30</xdr:col>
      <xdr:colOff>25400</xdr:colOff>
      <xdr:row>11</xdr:row>
      <xdr:rowOff>71120</xdr:rowOff>
    </xdr:to>
    <xdr:cxnSp macro="">
      <xdr:nvCxnSpPr>
        <xdr:cNvPr id="51" name="直線コネクタ 50"/>
        <xdr:cNvCxnSpPr/>
      </xdr:nvCxnSpPr>
      <xdr:spPr>
        <a:xfrm>
          <a:off x="5562600" y="2004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87630</xdr:rowOff>
    </xdr:from>
    <xdr:to>
      <xdr:col>29</xdr:col>
      <xdr:colOff>127000</xdr:colOff>
      <xdr:row>17</xdr:row>
      <xdr:rowOff>117475</xdr:rowOff>
    </xdr:to>
    <xdr:cxnSp macro="">
      <xdr:nvCxnSpPr>
        <xdr:cNvPr id="52" name="直線コネクタ 51"/>
        <xdr:cNvCxnSpPr/>
      </xdr:nvCxnSpPr>
      <xdr:spPr>
        <a:xfrm flipV="1">
          <a:off x="5003800" y="304990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151130</xdr:rowOff>
    </xdr:from>
    <xdr:ext cx="757555" cy="259080"/>
    <xdr:sp macro="" textlink="">
      <xdr:nvSpPr>
        <xdr:cNvPr id="53" name="人口1人当たり決算額の推移平均値テキスト130"/>
        <xdr:cNvSpPr txBox="1"/>
      </xdr:nvSpPr>
      <xdr:spPr>
        <a:xfrm>
          <a:off x="5740400" y="277050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134620</xdr:rowOff>
    </xdr:from>
    <xdr:to>
      <xdr:col>29</xdr:col>
      <xdr:colOff>177800</xdr:colOff>
      <xdr:row>17</xdr:row>
      <xdr:rowOff>64770</xdr:rowOff>
    </xdr:to>
    <xdr:sp macro="" textlink="">
      <xdr:nvSpPr>
        <xdr:cNvPr id="54" name="フローチャート: 判断 53"/>
        <xdr:cNvSpPr/>
      </xdr:nvSpPr>
      <xdr:spPr>
        <a:xfrm>
          <a:off x="5600700" y="292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117475</xdr:rowOff>
    </xdr:from>
    <xdr:to>
      <xdr:col>26</xdr:col>
      <xdr:colOff>50800</xdr:colOff>
      <xdr:row>18</xdr:row>
      <xdr:rowOff>33020</xdr:rowOff>
    </xdr:to>
    <xdr:cxnSp macro="">
      <xdr:nvCxnSpPr>
        <xdr:cNvPr id="55" name="直線コネクタ 54"/>
        <xdr:cNvCxnSpPr/>
      </xdr:nvCxnSpPr>
      <xdr:spPr>
        <a:xfrm flipV="1">
          <a:off x="4305300" y="3079750"/>
          <a:ext cx="6985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6350</xdr:rowOff>
    </xdr:from>
    <xdr:to>
      <xdr:col>26</xdr:col>
      <xdr:colOff>101600</xdr:colOff>
      <xdr:row>17</xdr:row>
      <xdr:rowOff>107315</xdr:rowOff>
    </xdr:to>
    <xdr:sp macro="" textlink="">
      <xdr:nvSpPr>
        <xdr:cNvPr id="56" name="フローチャート: 判断 55"/>
        <xdr:cNvSpPr/>
      </xdr:nvSpPr>
      <xdr:spPr>
        <a:xfrm>
          <a:off x="4953000" y="29686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117475</xdr:rowOff>
    </xdr:from>
    <xdr:ext cx="736600" cy="259080"/>
    <xdr:sp macro="" textlink="">
      <xdr:nvSpPr>
        <xdr:cNvPr id="57" name="テキスト ボックス 56"/>
        <xdr:cNvSpPr txBox="1"/>
      </xdr:nvSpPr>
      <xdr:spPr>
        <a:xfrm>
          <a:off x="4622800" y="2736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33020</xdr:rowOff>
    </xdr:from>
    <xdr:to>
      <xdr:col>22</xdr:col>
      <xdr:colOff>114300</xdr:colOff>
      <xdr:row>18</xdr:row>
      <xdr:rowOff>111760</xdr:rowOff>
    </xdr:to>
    <xdr:cxnSp macro="">
      <xdr:nvCxnSpPr>
        <xdr:cNvPr id="58" name="直線コネクタ 57"/>
        <xdr:cNvCxnSpPr/>
      </xdr:nvCxnSpPr>
      <xdr:spPr>
        <a:xfrm flipV="1">
          <a:off x="3606800" y="3166745"/>
          <a:ext cx="698500" cy="78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48895</xdr:rowOff>
    </xdr:from>
    <xdr:to>
      <xdr:col>22</xdr:col>
      <xdr:colOff>165100</xdr:colOff>
      <xdr:row>17</xdr:row>
      <xdr:rowOff>150495</xdr:rowOff>
    </xdr:to>
    <xdr:sp macro="" textlink="">
      <xdr:nvSpPr>
        <xdr:cNvPr id="59" name="フローチャート: 判断 58"/>
        <xdr:cNvSpPr/>
      </xdr:nvSpPr>
      <xdr:spPr>
        <a:xfrm>
          <a:off x="4254500" y="3011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160655</xdr:rowOff>
    </xdr:from>
    <xdr:ext cx="762000" cy="259080"/>
    <xdr:sp macro="" textlink="">
      <xdr:nvSpPr>
        <xdr:cNvPr id="60" name="テキスト ボックス 59"/>
        <xdr:cNvSpPr txBox="1"/>
      </xdr:nvSpPr>
      <xdr:spPr>
        <a:xfrm>
          <a:off x="39243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43815</xdr:rowOff>
    </xdr:from>
    <xdr:to>
      <xdr:col>18</xdr:col>
      <xdr:colOff>177800</xdr:colOff>
      <xdr:row>18</xdr:row>
      <xdr:rowOff>111760</xdr:rowOff>
    </xdr:to>
    <xdr:cxnSp macro="">
      <xdr:nvCxnSpPr>
        <xdr:cNvPr id="61" name="直線コネクタ 60"/>
        <xdr:cNvCxnSpPr/>
      </xdr:nvCxnSpPr>
      <xdr:spPr>
        <a:xfrm>
          <a:off x="2908300" y="3177540"/>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122555</xdr:rowOff>
    </xdr:from>
    <xdr:to>
      <xdr:col>19</xdr:col>
      <xdr:colOff>38100</xdr:colOff>
      <xdr:row>18</xdr:row>
      <xdr:rowOff>52705</xdr:rowOff>
    </xdr:to>
    <xdr:sp macro="" textlink="">
      <xdr:nvSpPr>
        <xdr:cNvPr id="62" name="フローチャート: 判断 61"/>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63500</xdr:rowOff>
    </xdr:from>
    <xdr:ext cx="762000" cy="254635"/>
    <xdr:sp macro="" textlink="">
      <xdr:nvSpPr>
        <xdr:cNvPr id="63" name="テキスト ボックス 62"/>
        <xdr:cNvSpPr txBox="1"/>
      </xdr:nvSpPr>
      <xdr:spPr>
        <a:xfrm>
          <a:off x="3225800" y="28543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148590</xdr:rowOff>
    </xdr:from>
    <xdr:to>
      <xdr:col>15</xdr:col>
      <xdr:colOff>101600</xdr:colOff>
      <xdr:row>18</xdr:row>
      <xdr:rowOff>78740</xdr:rowOff>
    </xdr:to>
    <xdr:sp macro="" textlink="">
      <xdr:nvSpPr>
        <xdr:cNvPr id="64" name="フローチャート: 判断 63"/>
        <xdr:cNvSpPr/>
      </xdr:nvSpPr>
      <xdr:spPr>
        <a:xfrm>
          <a:off x="28575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88900</xdr:rowOff>
    </xdr:from>
    <xdr:ext cx="762000" cy="254635"/>
    <xdr:sp macro="" textlink="">
      <xdr:nvSpPr>
        <xdr:cNvPr id="65" name="テキスト ボックス 64"/>
        <xdr:cNvSpPr txBox="1"/>
      </xdr:nvSpPr>
      <xdr:spPr>
        <a:xfrm>
          <a:off x="2527300" y="2879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6" name="テキスト ボックス 65"/>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36830</xdr:rowOff>
    </xdr:from>
    <xdr:to>
      <xdr:col>29</xdr:col>
      <xdr:colOff>177800</xdr:colOff>
      <xdr:row>17</xdr:row>
      <xdr:rowOff>138430</xdr:rowOff>
    </xdr:to>
    <xdr:sp macro="" textlink="">
      <xdr:nvSpPr>
        <xdr:cNvPr id="71" name="楕円 70"/>
        <xdr:cNvSpPr/>
      </xdr:nvSpPr>
      <xdr:spPr>
        <a:xfrm>
          <a:off x="5600700" y="299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8890</xdr:rowOff>
    </xdr:from>
    <xdr:ext cx="757555" cy="254635"/>
    <xdr:sp macro="" textlink="">
      <xdr:nvSpPr>
        <xdr:cNvPr id="72" name="人口1人当たり決算額の推移該当値テキスト130"/>
        <xdr:cNvSpPr txBox="1"/>
      </xdr:nvSpPr>
      <xdr:spPr>
        <a:xfrm>
          <a:off x="5740400" y="29711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141,515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66675</xdr:rowOff>
    </xdr:from>
    <xdr:to>
      <xdr:col>26</xdr:col>
      <xdr:colOff>101600</xdr:colOff>
      <xdr:row>17</xdr:row>
      <xdr:rowOff>168275</xdr:rowOff>
    </xdr:to>
    <xdr:sp macro="" textlink="">
      <xdr:nvSpPr>
        <xdr:cNvPr id="73" name="楕円 72"/>
        <xdr:cNvSpPr/>
      </xdr:nvSpPr>
      <xdr:spPr>
        <a:xfrm>
          <a:off x="4953000" y="302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153035</xdr:rowOff>
    </xdr:from>
    <xdr:ext cx="736600" cy="259080"/>
    <xdr:sp macro="" textlink="">
      <xdr:nvSpPr>
        <xdr:cNvPr id="74" name="テキスト ボックス 73"/>
        <xdr:cNvSpPr txBox="1"/>
      </xdr:nvSpPr>
      <xdr:spPr>
        <a:xfrm>
          <a:off x="4622800" y="3115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153670</xdr:rowOff>
    </xdr:from>
    <xdr:to>
      <xdr:col>22</xdr:col>
      <xdr:colOff>165100</xdr:colOff>
      <xdr:row>18</xdr:row>
      <xdr:rowOff>83820</xdr:rowOff>
    </xdr:to>
    <xdr:sp macro="" textlink="">
      <xdr:nvSpPr>
        <xdr:cNvPr id="75" name="楕円 74"/>
        <xdr:cNvSpPr/>
      </xdr:nvSpPr>
      <xdr:spPr>
        <a:xfrm>
          <a:off x="4254500" y="31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68580</xdr:rowOff>
    </xdr:from>
    <xdr:ext cx="762000" cy="259080"/>
    <xdr:sp macro="" textlink="">
      <xdr:nvSpPr>
        <xdr:cNvPr id="76" name="テキスト ボックス 75"/>
        <xdr:cNvSpPr txBox="1"/>
      </xdr:nvSpPr>
      <xdr:spPr>
        <a:xfrm>
          <a:off x="39243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130,749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60960</xdr:rowOff>
    </xdr:from>
    <xdr:to>
      <xdr:col>19</xdr:col>
      <xdr:colOff>38100</xdr:colOff>
      <xdr:row>18</xdr:row>
      <xdr:rowOff>162560</xdr:rowOff>
    </xdr:to>
    <xdr:sp macro="" textlink="">
      <xdr:nvSpPr>
        <xdr:cNvPr id="77" name="楕円 76"/>
        <xdr:cNvSpPr/>
      </xdr:nvSpPr>
      <xdr:spPr>
        <a:xfrm>
          <a:off x="3556000" y="319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147320</xdr:rowOff>
    </xdr:from>
    <xdr:ext cx="762000" cy="259080"/>
    <xdr:sp macro="" textlink="">
      <xdr:nvSpPr>
        <xdr:cNvPr id="78" name="テキスト ボックス 77"/>
        <xdr:cNvSpPr txBox="1"/>
      </xdr:nvSpPr>
      <xdr:spPr>
        <a:xfrm>
          <a:off x="3225800" y="328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164465</xdr:rowOff>
    </xdr:from>
    <xdr:to>
      <xdr:col>15</xdr:col>
      <xdr:colOff>101600</xdr:colOff>
      <xdr:row>18</xdr:row>
      <xdr:rowOff>94615</xdr:rowOff>
    </xdr:to>
    <xdr:sp macro="" textlink="">
      <xdr:nvSpPr>
        <xdr:cNvPr id="79" name="楕円 78"/>
        <xdr:cNvSpPr/>
      </xdr:nvSpPr>
      <xdr:spPr>
        <a:xfrm>
          <a:off x="2857500" y="312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80010</xdr:rowOff>
    </xdr:from>
    <xdr:ext cx="762000" cy="259080"/>
    <xdr:sp macro="" textlink="">
      <xdr:nvSpPr>
        <xdr:cNvPr id="80" name="テキスト ボックス 79"/>
        <xdr:cNvSpPr txBox="1"/>
      </xdr:nvSpPr>
      <xdr:spPr>
        <a:xfrm>
          <a:off x="2527300" y="321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129,739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4" name="テキスト ボックス 93"/>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7" name="テキスト ボックス 106"/>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229870</xdr:rowOff>
    </xdr:from>
    <xdr:to>
      <xdr:col>29</xdr:col>
      <xdr:colOff>127000</xdr:colOff>
      <xdr:row>37</xdr:row>
      <xdr:rowOff>228600</xdr:rowOff>
    </xdr:to>
    <xdr:cxnSp macro="">
      <xdr:nvCxnSpPr>
        <xdr:cNvPr id="109" name="直線コネクタ 108"/>
        <xdr:cNvCxnSpPr/>
      </xdr:nvCxnSpPr>
      <xdr:spPr>
        <a:xfrm flipV="1">
          <a:off x="5651500" y="6154420"/>
          <a:ext cx="0" cy="11988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200660</xdr:rowOff>
    </xdr:from>
    <xdr:ext cx="757555" cy="254635"/>
    <xdr:sp macro="" textlink="">
      <xdr:nvSpPr>
        <xdr:cNvPr id="110" name="人口1人当たり決算額の推移最小値テキスト445"/>
        <xdr:cNvSpPr txBox="1"/>
      </xdr:nvSpPr>
      <xdr:spPr>
        <a:xfrm>
          <a:off x="5740400" y="73253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228600</xdr:rowOff>
    </xdr:from>
    <xdr:to>
      <xdr:col>30</xdr:col>
      <xdr:colOff>25400</xdr:colOff>
      <xdr:row>37</xdr:row>
      <xdr:rowOff>228600</xdr:rowOff>
    </xdr:to>
    <xdr:cxnSp macro="">
      <xdr:nvCxnSpPr>
        <xdr:cNvPr id="111" name="直線コネクタ 110"/>
        <xdr:cNvCxnSpPr/>
      </xdr:nvCxnSpPr>
      <xdr:spPr>
        <a:xfrm>
          <a:off x="5562600" y="7353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145415</xdr:rowOff>
    </xdr:from>
    <xdr:ext cx="757555" cy="254635"/>
    <xdr:sp macro="" textlink="">
      <xdr:nvSpPr>
        <xdr:cNvPr id="112" name="人口1人当たり決算額の推移最大値テキスト445"/>
        <xdr:cNvSpPr txBox="1"/>
      </xdr:nvSpPr>
      <xdr:spPr>
        <a:xfrm>
          <a:off x="5740400" y="58985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73,571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229870</xdr:rowOff>
    </xdr:from>
    <xdr:to>
      <xdr:col>30</xdr:col>
      <xdr:colOff>25400</xdr:colOff>
      <xdr:row>33</xdr:row>
      <xdr:rowOff>229870</xdr:rowOff>
    </xdr:to>
    <xdr:cxnSp macro="">
      <xdr:nvCxnSpPr>
        <xdr:cNvPr id="113" name="直線コネクタ 112"/>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163830</xdr:rowOff>
    </xdr:from>
    <xdr:to>
      <xdr:col>29</xdr:col>
      <xdr:colOff>127000</xdr:colOff>
      <xdr:row>37</xdr:row>
      <xdr:rowOff>9525</xdr:rowOff>
    </xdr:to>
    <xdr:cxnSp macro="">
      <xdr:nvCxnSpPr>
        <xdr:cNvPr id="114" name="直線コネクタ 113"/>
        <xdr:cNvCxnSpPr/>
      </xdr:nvCxnSpPr>
      <xdr:spPr>
        <a:xfrm>
          <a:off x="5003800" y="7117080"/>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15875</xdr:rowOff>
    </xdr:from>
    <xdr:ext cx="757555" cy="258445"/>
    <xdr:sp macro="" textlink="">
      <xdr:nvSpPr>
        <xdr:cNvPr id="115" name="人口1人当たり決算額の推移平均値テキスト445"/>
        <xdr:cNvSpPr txBox="1"/>
      </xdr:nvSpPr>
      <xdr:spPr>
        <a:xfrm>
          <a:off x="5740400" y="6626225"/>
          <a:ext cx="757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273050</xdr:rowOff>
    </xdr:to>
    <xdr:sp macro="" textlink="">
      <xdr:nvSpPr>
        <xdr:cNvPr id="116" name="フローチャート: 判断 115"/>
        <xdr:cNvSpPr/>
      </xdr:nvSpPr>
      <xdr:spPr>
        <a:xfrm>
          <a:off x="5600700" y="67824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102235</xdr:rowOff>
    </xdr:from>
    <xdr:to>
      <xdr:col>26</xdr:col>
      <xdr:colOff>50800</xdr:colOff>
      <xdr:row>36</xdr:row>
      <xdr:rowOff>163830</xdr:rowOff>
    </xdr:to>
    <xdr:cxnSp macro="">
      <xdr:nvCxnSpPr>
        <xdr:cNvPr id="117" name="直線コネクタ 116"/>
        <xdr:cNvCxnSpPr/>
      </xdr:nvCxnSpPr>
      <xdr:spPr>
        <a:xfrm>
          <a:off x="4305300" y="705548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191135</xdr:rowOff>
    </xdr:from>
    <xdr:to>
      <xdr:col>26</xdr:col>
      <xdr:colOff>101600</xdr:colOff>
      <xdr:row>35</xdr:row>
      <xdr:rowOff>293370</xdr:rowOff>
    </xdr:to>
    <xdr:sp macro="" textlink="">
      <xdr:nvSpPr>
        <xdr:cNvPr id="118" name="フローチャート: 判断 117"/>
        <xdr:cNvSpPr/>
      </xdr:nvSpPr>
      <xdr:spPr>
        <a:xfrm>
          <a:off x="49530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302260</xdr:rowOff>
    </xdr:from>
    <xdr:ext cx="736600" cy="258445"/>
    <xdr:sp macro="" textlink="">
      <xdr:nvSpPr>
        <xdr:cNvPr id="119" name="テキスト ボックス 118"/>
        <xdr:cNvSpPr txBox="1"/>
      </xdr:nvSpPr>
      <xdr:spPr>
        <a:xfrm>
          <a:off x="4622800" y="6569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17780</xdr:rowOff>
    </xdr:from>
    <xdr:to>
      <xdr:col>22</xdr:col>
      <xdr:colOff>114300</xdr:colOff>
      <xdr:row>36</xdr:row>
      <xdr:rowOff>102235</xdr:rowOff>
    </xdr:to>
    <xdr:cxnSp macro="">
      <xdr:nvCxnSpPr>
        <xdr:cNvPr id="120" name="直線コネクタ 119"/>
        <xdr:cNvCxnSpPr/>
      </xdr:nvCxnSpPr>
      <xdr:spPr>
        <a:xfrm>
          <a:off x="3606800" y="6971030"/>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314960</xdr:rowOff>
    </xdr:to>
    <xdr:sp macro="" textlink="">
      <xdr:nvSpPr>
        <xdr:cNvPr id="121" name="フローチャート: 判断 120"/>
        <xdr:cNvSpPr/>
      </xdr:nvSpPr>
      <xdr:spPr>
        <a:xfrm>
          <a:off x="4254500" y="68243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22" name="テキスト ボックス 121"/>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17780</xdr:rowOff>
    </xdr:from>
    <xdr:to>
      <xdr:col>18</xdr:col>
      <xdr:colOff>177800</xdr:colOff>
      <xdr:row>36</xdr:row>
      <xdr:rowOff>27305</xdr:rowOff>
    </xdr:to>
    <xdr:cxnSp macro="">
      <xdr:nvCxnSpPr>
        <xdr:cNvPr id="123" name="直線コネクタ 122"/>
        <xdr:cNvCxnSpPr/>
      </xdr:nvCxnSpPr>
      <xdr:spPr>
        <a:xfrm flipV="1">
          <a:off x="2908300" y="697103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6" name="フローチャート: 判断 125"/>
        <xdr:cNvSpPr/>
      </xdr:nvSpPr>
      <xdr:spPr>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15875</xdr:rowOff>
    </xdr:from>
    <xdr:ext cx="762000" cy="258445"/>
    <xdr:sp macro="" textlink="">
      <xdr:nvSpPr>
        <xdr:cNvPr id="127" name="テキスト ボックス 126"/>
        <xdr:cNvSpPr txBox="1"/>
      </xdr:nvSpPr>
      <xdr:spPr>
        <a:xfrm>
          <a:off x="2527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8" name="テキスト ボックス 127"/>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129540</xdr:rowOff>
    </xdr:from>
    <xdr:to>
      <xdr:col>29</xdr:col>
      <xdr:colOff>177800</xdr:colOff>
      <xdr:row>37</xdr:row>
      <xdr:rowOff>59055</xdr:rowOff>
    </xdr:to>
    <xdr:sp macro="" textlink="">
      <xdr:nvSpPr>
        <xdr:cNvPr id="133" name="楕円 132"/>
        <xdr:cNvSpPr/>
      </xdr:nvSpPr>
      <xdr:spPr>
        <a:xfrm>
          <a:off x="5600700" y="7082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101600</xdr:rowOff>
    </xdr:from>
    <xdr:ext cx="757555" cy="252730"/>
    <xdr:sp macro="" textlink="">
      <xdr:nvSpPr>
        <xdr:cNvPr id="134" name="人口1人当たり決算額の推移該当値テキスト445"/>
        <xdr:cNvSpPr txBox="1"/>
      </xdr:nvSpPr>
      <xdr:spPr>
        <a:xfrm>
          <a:off x="5740400" y="7054850"/>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22,198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113030</xdr:rowOff>
    </xdr:from>
    <xdr:to>
      <xdr:col>26</xdr:col>
      <xdr:colOff>101600</xdr:colOff>
      <xdr:row>37</xdr:row>
      <xdr:rowOff>43180</xdr:rowOff>
    </xdr:to>
    <xdr:sp macro="" textlink="">
      <xdr:nvSpPr>
        <xdr:cNvPr id="135" name="楕円 134"/>
        <xdr:cNvSpPr/>
      </xdr:nvSpPr>
      <xdr:spPr>
        <a:xfrm>
          <a:off x="4953000" y="706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27940</xdr:rowOff>
    </xdr:from>
    <xdr:ext cx="736600" cy="258445"/>
    <xdr:sp macro="" textlink="">
      <xdr:nvSpPr>
        <xdr:cNvPr id="136" name="テキスト ボックス 135"/>
        <xdr:cNvSpPr txBox="1"/>
      </xdr:nvSpPr>
      <xdr:spPr>
        <a:xfrm>
          <a:off x="4622800" y="7152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23,059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52070</xdr:rowOff>
    </xdr:from>
    <xdr:to>
      <xdr:col>22</xdr:col>
      <xdr:colOff>165100</xdr:colOff>
      <xdr:row>36</xdr:row>
      <xdr:rowOff>153035</xdr:rowOff>
    </xdr:to>
    <xdr:sp macro="" textlink="">
      <xdr:nvSpPr>
        <xdr:cNvPr id="137" name="楕円 136"/>
        <xdr:cNvSpPr/>
      </xdr:nvSpPr>
      <xdr:spPr>
        <a:xfrm>
          <a:off x="4254500" y="70053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137795</xdr:rowOff>
    </xdr:from>
    <xdr:ext cx="762000" cy="259715"/>
    <xdr:sp macro="" textlink="">
      <xdr:nvSpPr>
        <xdr:cNvPr id="138" name="テキスト ボックス 137"/>
        <xdr:cNvSpPr txBox="1"/>
      </xdr:nvSpPr>
      <xdr:spPr>
        <a:xfrm>
          <a:off x="3924300" y="7091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26,289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309245</xdr:rowOff>
    </xdr:from>
    <xdr:to>
      <xdr:col>19</xdr:col>
      <xdr:colOff>38100</xdr:colOff>
      <xdr:row>36</xdr:row>
      <xdr:rowOff>67945</xdr:rowOff>
    </xdr:to>
    <xdr:sp macro="" textlink="">
      <xdr:nvSpPr>
        <xdr:cNvPr id="139" name="楕円 138"/>
        <xdr:cNvSpPr/>
      </xdr:nvSpPr>
      <xdr:spPr>
        <a:xfrm>
          <a:off x="3556000" y="69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52705</xdr:rowOff>
    </xdr:from>
    <xdr:ext cx="762000" cy="255905"/>
    <xdr:sp macro="" textlink="">
      <xdr:nvSpPr>
        <xdr:cNvPr id="140" name="テキスト ボックス 139"/>
        <xdr:cNvSpPr txBox="1"/>
      </xdr:nvSpPr>
      <xdr:spPr>
        <a:xfrm>
          <a:off x="3225800" y="7005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320040</xdr:rowOff>
    </xdr:from>
    <xdr:to>
      <xdr:col>15</xdr:col>
      <xdr:colOff>101600</xdr:colOff>
      <xdr:row>36</xdr:row>
      <xdr:rowOff>78105</xdr:rowOff>
    </xdr:to>
    <xdr:sp macro="" textlink="">
      <xdr:nvSpPr>
        <xdr:cNvPr id="141" name="楕円 140"/>
        <xdr:cNvSpPr/>
      </xdr:nvSpPr>
      <xdr:spPr>
        <a:xfrm>
          <a:off x="2857500" y="69303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63500</xdr:rowOff>
    </xdr:from>
    <xdr:ext cx="762000" cy="257175"/>
    <xdr:sp macro="" textlink="">
      <xdr:nvSpPr>
        <xdr:cNvPr id="142" name="テキスト ボックス 141"/>
        <xdr:cNvSpPr txBox="1"/>
      </xdr:nvSpPr>
      <xdr:spPr>
        <a:xfrm>
          <a:off x="2527300" y="7016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30,245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185" cy="254635"/>
    <xdr:sp macro="" textlink="">
      <xdr:nvSpPr>
        <xdr:cNvPr id="48" name="テキスト ボックス 47"/>
        <xdr:cNvSpPr txBox="1"/>
      </xdr:nvSpPr>
      <xdr:spPr>
        <a:xfrm>
          <a:off x="166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4" name="テキスト ボックス 53"/>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39370</xdr:rowOff>
    </xdr:from>
    <xdr:to>
      <xdr:col>24</xdr:col>
      <xdr:colOff>62865</xdr:colOff>
      <xdr:row>38</xdr:row>
      <xdr:rowOff>38735</xdr:rowOff>
    </xdr:to>
    <xdr:cxnSp macro="">
      <xdr:nvCxnSpPr>
        <xdr:cNvPr id="56" name="直線コネクタ 55"/>
        <xdr:cNvCxnSpPr/>
      </xdr:nvCxnSpPr>
      <xdr:spPr>
        <a:xfrm flipV="1">
          <a:off x="4633595" y="518287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42545</xdr:rowOff>
    </xdr:from>
    <xdr:ext cx="534670" cy="254635"/>
    <xdr:sp macro="" textlink="">
      <xdr:nvSpPr>
        <xdr:cNvPr id="57" name="人件費最小値テキスト"/>
        <xdr:cNvSpPr txBox="1"/>
      </xdr:nvSpPr>
      <xdr:spPr>
        <a:xfrm>
          <a:off x="4686300" y="65576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73,958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38735</xdr:rowOff>
    </xdr:from>
    <xdr:to>
      <xdr:col>24</xdr:col>
      <xdr:colOff>152400</xdr:colOff>
      <xdr:row>38</xdr:row>
      <xdr:rowOff>38735</xdr:rowOff>
    </xdr:to>
    <xdr:cxnSp macro="">
      <xdr:nvCxnSpPr>
        <xdr:cNvPr id="58" name="直線コネクタ 57"/>
        <xdr:cNvCxnSpPr/>
      </xdr:nvCxnSpPr>
      <xdr:spPr>
        <a:xfrm>
          <a:off x="4546600" y="655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157480</xdr:rowOff>
    </xdr:from>
    <xdr:ext cx="598805" cy="254635"/>
    <xdr:sp macro="" textlink="">
      <xdr:nvSpPr>
        <xdr:cNvPr id="59" name="人件費最大値テキスト"/>
        <xdr:cNvSpPr txBox="1"/>
      </xdr:nvSpPr>
      <xdr:spPr>
        <a:xfrm>
          <a:off x="4686300" y="49580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181,921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39370</xdr:rowOff>
    </xdr:from>
    <xdr:to>
      <xdr:col>24</xdr:col>
      <xdr:colOff>152400</xdr:colOff>
      <xdr:row>30</xdr:row>
      <xdr:rowOff>39370</xdr:rowOff>
    </xdr:to>
    <xdr:cxnSp macro="">
      <xdr:nvCxnSpPr>
        <xdr:cNvPr id="60" name="直線コネクタ 59"/>
        <xdr:cNvCxnSpPr/>
      </xdr:nvCxnSpPr>
      <xdr:spPr>
        <a:xfrm>
          <a:off x="4546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156845</xdr:rowOff>
    </xdr:from>
    <xdr:to>
      <xdr:col>24</xdr:col>
      <xdr:colOff>63500</xdr:colOff>
      <xdr:row>34</xdr:row>
      <xdr:rowOff>158750</xdr:rowOff>
    </xdr:to>
    <xdr:cxnSp macro="">
      <xdr:nvCxnSpPr>
        <xdr:cNvPr id="61" name="直線コネクタ 60"/>
        <xdr:cNvCxnSpPr/>
      </xdr:nvCxnSpPr>
      <xdr:spPr>
        <a:xfrm>
          <a:off x="3797300" y="59861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71120</xdr:rowOff>
    </xdr:from>
    <xdr:ext cx="598805" cy="259080"/>
    <xdr:sp macro="" textlink="">
      <xdr:nvSpPr>
        <xdr:cNvPr id="62" name="人件費平均値テキスト"/>
        <xdr:cNvSpPr txBox="1"/>
      </xdr:nvSpPr>
      <xdr:spPr>
        <a:xfrm>
          <a:off x="4686300" y="5728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48260</xdr:rowOff>
    </xdr:from>
    <xdr:to>
      <xdr:col>24</xdr:col>
      <xdr:colOff>114300</xdr:colOff>
      <xdr:row>34</xdr:row>
      <xdr:rowOff>149860</xdr:rowOff>
    </xdr:to>
    <xdr:sp macro="" textlink="">
      <xdr:nvSpPr>
        <xdr:cNvPr id="63" name="フローチャート: 判断 62"/>
        <xdr:cNvSpPr/>
      </xdr:nvSpPr>
      <xdr:spPr>
        <a:xfrm>
          <a:off x="45847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156845</xdr:rowOff>
    </xdr:from>
    <xdr:to>
      <xdr:col>19</xdr:col>
      <xdr:colOff>177800</xdr:colOff>
      <xdr:row>35</xdr:row>
      <xdr:rowOff>81915</xdr:rowOff>
    </xdr:to>
    <xdr:cxnSp macro="">
      <xdr:nvCxnSpPr>
        <xdr:cNvPr id="64" name="直線コネクタ 63"/>
        <xdr:cNvCxnSpPr/>
      </xdr:nvCxnSpPr>
      <xdr:spPr>
        <a:xfrm flipV="1">
          <a:off x="2908300" y="59861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66040</xdr:rowOff>
    </xdr:from>
    <xdr:to>
      <xdr:col>20</xdr:col>
      <xdr:colOff>38100</xdr:colOff>
      <xdr:row>34</xdr:row>
      <xdr:rowOff>167640</xdr:rowOff>
    </xdr:to>
    <xdr:sp macro="" textlink="">
      <xdr:nvSpPr>
        <xdr:cNvPr id="65" name="フローチャート: 判断 64"/>
        <xdr:cNvSpPr/>
      </xdr:nvSpPr>
      <xdr:spPr>
        <a:xfrm>
          <a:off x="374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12700</xdr:rowOff>
    </xdr:from>
    <xdr:ext cx="594360" cy="259080"/>
    <xdr:sp macro="" textlink="">
      <xdr:nvSpPr>
        <xdr:cNvPr id="66" name="テキスト ボックス 65"/>
        <xdr:cNvSpPr txBox="1"/>
      </xdr:nvSpPr>
      <xdr:spPr>
        <a:xfrm>
          <a:off x="3497580" y="56705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81915</xdr:rowOff>
    </xdr:from>
    <xdr:to>
      <xdr:col>15</xdr:col>
      <xdr:colOff>50800</xdr:colOff>
      <xdr:row>35</xdr:row>
      <xdr:rowOff>154940</xdr:rowOff>
    </xdr:to>
    <xdr:cxnSp macro="">
      <xdr:nvCxnSpPr>
        <xdr:cNvPr id="67" name="直線コネクタ 66"/>
        <xdr:cNvCxnSpPr/>
      </xdr:nvCxnSpPr>
      <xdr:spPr>
        <a:xfrm flipV="1">
          <a:off x="2019300" y="60826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107315</xdr:rowOff>
    </xdr:from>
    <xdr:to>
      <xdr:col>15</xdr:col>
      <xdr:colOff>101600</xdr:colOff>
      <xdr:row>35</xdr:row>
      <xdr:rowOff>37465</xdr:rowOff>
    </xdr:to>
    <xdr:sp macro="" textlink="">
      <xdr:nvSpPr>
        <xdr:cNvPr id="68" name="フローチャート: 判断 67"/>
        <xdr:cNvSpPr/>
      </xdr:nvSpPr>
      <xdr:spPr>
        <a:xfrm>
          <a:off x="28575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53975</xdr:rowOff>
    </xdr:from>
    <xdr:ext cx="594360" cy="254635"/>
    <xdr:sp macro="" textlink="">
      <xdr:nvSpPr>
        <xdr:cNvPr id="69" name="テキスト ボックス 68"/>
        <xdr:cNvSpPr txBox="1"/>
      </xdr:nvSpPr>
      <xdr:spPr>
        <a:xfrm>
          <a:off x="2608580" y="57118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154940</xdr:rowOff>
    </xdr:from>
    <xdr:to>
      <xdr:col>10</xdr:col>
      <xdr:colOff>114300</xdr:colOff>
      <xdr:row>36</xdr:row>
      <xdr:rowOff>83185</xdr:rowOff>
    </xdr:to>
    <xdr:cxnSp macro="">
      <xdr:nvCxnSpPr>
        <xdr:cNvPr id="70" name="直線コネクタ 69"/>
        <xdr:cNvCxnSpPr/>
      </xdr:nvCxnSpPr>
      <xdr:spPr>
        <a:xfrm flipV="1">
          <a:off x="1130300" y="615569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1" name="フローチャート: 判断 70"/>
        <xdr:cNvSpPr/>
      </xdr:nvSpPr>
      <xdr:spPr>
        <a:xfrm>
          <a:off x="1968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122555</xdr:rowOff>
    </xdr:from>
    <xdr:ext cx="594360" cy="254635"/>
    <xdr:sp macro="" textlink="">
      <xdr:nvSpPr>
        <xdr:cNvPr id="72" name="テキスト ボックス 71"/>
        <xdr:cNvSpPr txBox="1"/>
      </xdr:nvSpPr>
      <xdr:spPr>
        <a:xfrm>
          <a:off x="1719580" y="57804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10160</xdr:rowOff>
    </xdr:from>
    <xdr:to>
      <xdr:col>6</xdr:col>
      <xdr:colOff>38100</xdr:colOff>
      <xdr:row>36</xdr:row>
      <xdr:rowOff>111760</xdr:rowOff>
    </xdr:to>
    <xdr:sp macro="" textlink="">
      <xdr:nvSpPr>
        <xdr:cNvPr id="73" name="フローチャート: 判断 72"/>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128270</xdr:rowOff>
    </xdr:from>
    <xdr:ext cx="530225" cy="259080"/>
    <xdr:sp macro="" textlink="">
      <xdr:nvSpPr>
        <xdr:cNvPr id="74" name="テキスト ボックス 73"/>
        <xdr:cNvSpPr txBox="1"/>
      </xdr:nvSpPr>
      <xdr:spPr>
        <a:xfrm>
          <a:off x="862965" y="5957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107950</xdr:rowOff>
    </xdr:from>
    <xdr:to>
      <xdr:col>24</xdr:col>
      <xdr:colOff>114300</xdr:colOff>
      <xdr:row>35</xdr:row>
      <xdr:rowOff>38100</xdr:rowOff>
    </xdr:to>
    <xdr:sp macro="" textlink="">
      <xdr:nvSpPr>
        <xdr:cNvPr id="80" name="楕円 79"/>
        <xdr:cNvSpPr/>
      </xdr:nvSpPr>
      <xdr:spPr>
        <a:xfrm>
          <a:off x="45847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86360</xdr:rowOff>
    </xdr:from>
    <xdr:ext cx="598805" cy="254635"/>
    <xdr:sp macro="" textlink="">
      <xdr:nvSpPr>
        <xdr:cNvPr id="81" name="人件費該当値テキスト"/>
        <xdr:cNvSpPr txBox="1"/>
      </xdr:nvSpPr>
      <xdr:spPr>
        <a:xfrm>
          <a:off x="4686300" y="59156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106045</xdr:rowOff>
    </xdr:from>
    <xdr:to>
      <xdr:col>20</xdr:col>
      <xdr:colOff>38100</xdr:colOff>
      <xdr:row>35</xdr:row>
      <xdr:rowOff>36195</xdr:rowOff>
    </xdr:to>
    <xdr:sp macro="" textlink="">
      <xdr:nvSpPr>
        <xdr:cNvPr id="82" name="楕円 81"/>
        <xdr:cNvSpPr/>
      </xdr:nvSpPr>
      <xdr:spPr>
        <a:xfrm>
          <a:off x="3746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27305</xdr:rowOff>
    </xdr:from>
    <xdr:ext cx="594360" cy="259080"/>
    <xdr:sp macro="" textlink="">
      <xdr:nvSpPr>
        <xdr:cNvPr id="83" name="テキスト ボックス 82"/>
        <xdr:cNvSpPr txBox="1"/>
      </xdr:nvSpPr>
      <xdr:spPr>
        <a:xfrm>
          <a:off x="3497580" y="6028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31115</xdr:rowOff>
    </xdr:from>
    <xdr:to>
      <xdr:col>15</xdr:col>
      <xdr:colOff>101600</xdr:colOff>
      <xdr:row>35</xdr:row>
      <xdr:rowOff>132715</xdr:rowOff>
    </xdr:to>
    <xdr:sp macro="" textlink="">
      <xdr:nvSpPr>
        <xdr:cNvPr id="84" name="楕円 83"/>
        <xdr:cNvSpPr/>
      </xdr:nvSpPr>
      <xdr:spPr>
        <a:xfrm>
          <a:off x="2857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123825</xdr:rowOff>
    </xdr:from>
    <xdr:ext cx="594360" cy="254635"/>
    <xdr:sp macro="" textlink="">
      <xdr:nvSpPr>
        <xdr:cNvPr id="85" name="テキスト ボックス 84"/>
        <xdr:cNvSpPr txBox="1"/>
      </xdr:nvSpPr>
      <xdr:spPr>
        <a:xfrm>
          <a:off x="2608580" y="61245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103505</xdr:rowOff>
    </xdr:from>
    <xdr:to>
      <xdr:col>10</xdr:col>
      <xdr:colOff>165100</xdr:colOff>
      <xdr:row>36</xdr:row>
      <xdr:rowOff>33655</xdr:rowOff>
    </xdr:to>
    <xdr:sp macro="" textlink="">
      <xdr:nvSpPr>
        <xdr:cNvPr id="86" name="楕円 85"/>
        <xdr:cNvSpPr/>
      </xdr:nvSpPr>
      <xdr:spPr>
        <a:xfrm>
          <a:off x="1968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24765</xdr:rowOff>
    </xdr:from>
    <xdr:ext cx="594360" cy="259080"/>
    <xdr:sp macro="" textlink="">
      <xdr:nvSpPr>
        <xdr:cNvPr id="87" name="テキスト ボックス 86"/>
        <xdr:cNvSpPr txBox="1"/>
      </xdr:nvSpPr>
      <xdr:spPr>
        <a:xfrm>
          <a:off x="1719580" y="61969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32385</xdr:rowOff>
    </xdr:from>
    <xdr:to>
      <xdr:col>6</xdr:col>
      <xdr:colOff>38100</xdr:colOff>
      <xdr:row>36</xdr:row>
      <xdr:rowOff>133985</xdr:rowOff>
    </xdr:to>
    <xdr:sp macro="" textlink="">
      <xdr:nvSpPr>
        <xdr:cNvPr id="88" name="楕円 87"/>
        <xdr:cNvSpPr/>
      </xdr:nvSpPr>
      <xdr:spPr>
        <a:xfrm>
          <a:off x="1079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125095</xdr:rowOff>
    </xdr:from>
    <xdr:ext cx="530225" cy="258445"/>
    <xdr:sp macro="" textlink="">
      <xdr:nvSpPr>
        <xdr:cNvPr id="89" name="テキスト ボックス 88"/>
        <xdr:cNvSpPr txBox="1"/>
      </xdr:nvSpPr>
      <xdr:spPr>
        <a:xfrm>
          <a:off x="862965" y="62972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5" name="テキスト ボックス 104"/>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7" name="テキスト ボックス 106"/>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09" name="テキスト ボックス 108"/>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11" name="テキスト ボックス 110"/>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79375</xdr:rowOff>
    </xdr:to>
    <xdr:cxnSp macro="">
      <xdr:nvCxnSpPr>
        <xdr:cNvPr id="113" name="直線コネクタ 112"/>
        <xdr:cNvCxnSpPr/>
      </xdr:nvCxnSpPr>
      <xdr:spPr>
        <a:xfrm flipV="1">
          <a:off x="4633595" y="870712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83185</xdr:rowOff>
    </xdr:from>
    <xdr:ext cx="534670" cy="259080"/>
    <xdr:sp macro="" textlink="">
      <xdr:nvSpPr>
        <xdr:cNvPr id="114" name="物件費最小値テキスト"/>
        <xdr:cNvSpPr txBox="1"/>
      </xdr:nvSpPr>
      <xdr:spPr>
        <a:xfrm>
          <a:off x="4686300" y="10027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71,737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79375</xdr:rowOff>
    </xdr:from>
    <xdr:to>
      <xdr:col>24</xdr:col>
      <xdr:colOff>152400</xdr:colOff>
      <xdr:row>58</xdr:row>
      <xdr:rowOff>79375</xdr:rowOff>
    </xdr:to>
    <xdr:cxnSp macro="">
      <xdr:nvCxnSpPr>
        <xdr:cNvPr id="115" name="直線コネクタ 114"/>
        <xdr:cNvCxnSpPr/>
      </xdr:nvCxnSpPr>
      <xdr:spPr>
        <a:xfrm>
          <a:off x="4546600" y="1002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8805" cy="259080"/>
    <xdr:sp macro="" textlink="">
      <xdr:nvSpPr>
        <xdr:cNvPr id="116" name="物件費最大値テキスト"/>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762,564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99695</xdr:rowOff>
    </xdr:from>
    <xdr:to>
      <xdr:col>24</xdr:col>
      <xdr:colOff>63500</xdr:colOff>
      <xdr:row>57</xdr:row>
      <xdr:rowOff>109855</xdr:rowOff>
    </xdr:to>
    <xdr:cxnSp macro="">
      <xdr:nvCxnSpPr>
        <xdr:cNvPr id="118" name="直線コネクタ 117"/>
        <xdr:cNvCxnSpPr/>
      </xdr:nvCxnSpPr>
      <xdr:spPr>
        <a:xfrm flipV="1">
          <a:off x="3797300" y="98723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52070</xdr:rowOff>
    </xdr:from>
    <xdr:ext cx="598805" cy="254635"/>
    <xdr:sp macro="" textlink="">
      <xdr:nvSpPr>
        <xdr:cNvPr id="119" name="物件費平均値テキスト"/>
        <xdr:cNvSpPr txBox="1"/>
      </xdr:nvSpPr>
      <xdr:spPr>
        <a:xfrm>
          <a:off x="4686300" y="965327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120" name="フローチャート: 判断 119"/>
        <xdr:cNvSpPr/>
      </xdr:nvSpPr>
      <xdr:spPr>
        <a:xfrm>
          <a:off x="45847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109855</xdr:rowOff>
    </xdr:from>
    <xdr:to>
      <xdr:col>19</xdr:col>
      <xdr:colOff>177800</xdr:colOff>
      <xdr:row>57</xdr:row>
      <xdr:rowOff>118110</xdr:rowOff>
    </xdr:to>
    <xdr:cxnSp macro="">
      <xdr:nvCxnSpPr>
        <xdr:cNvPr id="121" name="直線コネクタ 120"/>
        <xdr:cNvCxnSpPr/>
      </xdr:nvCxnSpPr>
      <xdr:spPr>
        <a:xfrm flipV="1">
          <a:off x="2908300" y="9882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58420</xdr:rowOff>
    </xdr:from>
    <xdr:to>
      <xdr:col>20</xdr:col>
      <xdr:colOff>38100</xdr:colOff>
      <xdr:row>57</xdr:row>
      <xdr:rowOff>160020</xdr:rowOff>
    </xdr:to>
    <xdr:sp macro="" textlink="">
      <xdr:nvSpPr>
        <xdr:cNvPr id="122" name="フローチャート: 判断 121"/>
        <xdr:cNvSpPr/>
      </xdr:nvSpPr>
      <xdr:spPr>
        <a:xfrm>
          <a:off x="3746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5080</xdr:rowOff>
    </xdr:from>
    <xdr:ext cx="594360" cy="259080"/>
    <xdr:sp macro="" textlink="">
      <xdr:nvSpPr>
        <xdr:cNvPr id="123" name="テキスト ボックス 122"/>
        <xdr:cNvSpPr txBox="1"/>
      </xdr:nvSpPr>
      <xdr:spPr>
        <a:xfrm>
          <a:off x="3497580" y="9606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118110</xdr:rowOff>
    </xdr:from>
    <xdr:to>
      <xdr:col>15</xdr:col>
      <xdr:colOff>50800</xdr:colOff>
      <xdr:row>57</xdr:row>
      <xdr:rowOff>148590</xdr:rowOff>
    </xdr:to>
    <xdr:cxnSp macro="">
      <xdr:nvCxnSpPr>
        <xdr:cNvPr id="124" name="直線コネクタ 123"/>
        <xdr:cNvCxnSpPr/>
      </xdr:nvCxnSpPr>
      <xdr:spPr>
        <a:xfrm flipV="1">
          <a:off x="2019300" y="9890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5" name="フローチャート: 判断 124"/>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7620</xdr:rowOff>
    </xdr:from>
    <xdr:ext cx="594360" cy="254635"/>
    <xdr:sp macro="" textlink="">
      <xdr:nvSpPr>
        <xdr:cNvPr id="126" name="テキスト ボックス 125"/>
        <xdr:cNvSpPr txBox="1"/>
      </xdr:nvSpPr>
      <xdr:spPr>
        <a:xfrm>
          <a:off x="2608580" y="9951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145415</xdr:rowOff>
    </xdr:from>
    <xdr:to>
      <xdr:col>10</xdr:col>
      <xdr:colOff>114300</xdr:colOff>
      <xdr:row>57</xdr:row>
      <xdr:rowOff>148590</xdr:rowOff>
    </xdr:to>
    <xdr:cxnSp macro="">
      <xdr:nvCxnSpPr>
        <xdr:cNvPr id="127" name="直線コネクタ 126"/>
        <xdr:cNvCxnSpPr/>
      </xdr:nvCxnSpPr>
      <xdr:spPr>
        <a:xfrm>
          <a:off x="1130300" y="99180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114300</xdr:rowOff>
    </xdr:from>
    <xdr:to>
      <xdr:col>10</xdr:col>
      <xdr:colOff>165100</xdr:colOff>
      <xdr:row>58</xdr:row>
      <xdr:rowOff>44450</xdr:rowOff>
    </xdr:to>
    <xdr:sp macro="" textlink="">
      <xdr:nvSpPr>
        <xdr:cNvPr id="128" name="フローチャート: 判断 127"/>
        <xdr:cNvSpPr/>
      </xdr:nvSpPr>
      <xdr:spPr>
        <a:xfrm>
          <a:off x="1968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35560</xdr:rowOff>
    </xdr:from>
    <xdr:ext cx="594360" cy="259080"/>
    <xdr:sp macro="" textlink="">
      <xdr:nvSpPr>
        <xdr:cNvPr id="129" name="テキスト ボックス 128"/>
        <xdr:cNvSpPr txBox="1"/>
      </xdr:nvSpPr>
      <xdr:spPr>
        <a:xfrm>
          <a:off x="1719580" y="99796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120650</xdr:rowOff>
    </xdr:from>
    <xdr:to>
      <xdr:col>6</xdr:col>
      <xdr:colOff>38100</xdr:colOff>
      <xdr:row>58</xdr:row>
      <xdr:rowOff>50165</xdr:rowOff>
    </xdr:to>
    <xdr:sp macro="" textlink="">
      <xdr:nvSpPr>
        <xdr:cNvPr id="130" name="フローチャート: 判断 129"/>
        <xdr:cNvSpPr/>
      </xdr:nvSpPr>
      <xdr:spPr>
        <a:xfrm>
          <a:off x="10795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41275</xdr:rowOff>
    </xdr:from>
    <xdr:ext cx="594360" cy="254635"/>
    <xdr:sp macro="" textlink="">
      <xdr:nvSpPr>
        <xdr:cNvPr id="131" name="テキスト ボックス 130"/>
        <xdr:cNvSpPr txBox="1"/>
      </xdr:nvSpPr>
      <xdr:spPr>
        <a:xfrm>
          <a:off x="830580" y="99853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48895</xdr:rowOff>
    </xdr:from>
    <xdr:to>
      <xdr:col>24</xdr:col>
      <xdr:colOff>114300</xdr:colOff>
      <xdr:row>57</xdr:row>
      <xdr:rowOff>150495</xdr:rowOff>
    </xdr:to>
    <xdr:sp macro="" textlink="">
      <xdr:nvSpPr>
        <xdr:cNvPr id="137" name="楕円 136"/>
        <xdr:cNvSpPr/>
      </xdr:nvSpPr>
      <xdr:spPr>
        <a:xfrm>
          <a:off x="45847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27305</xdr:rowOff>
    </xdr:from>
    <xdr:ext cx="598805" cy="259080"/>
    <xdr:sp macro="" textlink="">
      <xdr:nvSpPr>
        <xdr:cNvPr id="138" name="物件費該当値テキスト"/>
        <xdr:cNvSpPr txBox="1"/>
      </xdr:nvSpPr>
      <xdr:spPr>
        <a:xfrm>
          <a:off x="4686300" y="979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59055</xdr:rowOff>
    </xdr:from>
    <xdr:to>
      <xdr:col>20</xdr:col>
      <xdr:colOff>38100</xdr:colOff>
      <xdr:row>57</xdr:row>
      <xdr:rowOff>160655</xdr:rowOff>
    </xdr:to>
    <xdr:sp macro="" textlink="">
      <xdr:nvSpPr>
        <xdr:cNvPr id="139" name="楕円 138"/>
        <xdr:cNvSpPr/>
      </xdr:nvSpPr>
      <xdr:spPr>
        <a:xfrm>
          <a:off x="3746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151765</xdr:rowOff>
    </xdr:from>
    <xdr:ext cx="594360" cy="259080"/>
    <xdr:sp macro="" textlink="">
      <xdr:nvSpPr>
        <xdr:cNvPr id="140" name="テキスト ボックス 139"/>
        <xdr:cNvSpPr txBox="1"/>
      </xdr:nvSpPr>
      <xdr:spPr>
        <a:xfrm>
          <a:off x="3497580" y="99244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67310</xdr:rowOff>
    </xdr:from>
    <xdr:to>
      <xdr:col>15</xdr:col>
      <xdr:colOff>101600</xdr:colOff>
      <xdr:row>57</xdr:row>
      <xdr:rowOff>168910</xdr:rowOff>
    </xdr:to>
    <xdr:sp macro="" textlink="">
      <xdr:nvSpPr>
        <xdr:cNvPr id="141" name="楕円 140"/>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13970</xdr:rowOff>
    </xdr:from>
    <xdr:ext cx="594360" cy="259080"/>
    <xdr:sp macro="" textlink="">
      <xdr:nvSpPr>
        <xdr:cNvPr id="142" name="テキスト ボックス 141"/>
        <xdr:cNvSpPr txBox="1"/>
      </xdr:nvSpPr>
      <xdr:spPr>
        <a:xfrm>
          <a:off x="2608580" y="9615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97790</xdr:rowOff>
    </xdr:from>
    <xdr:to>
      <xdr:col>10</xdr:col>
      <xdr:colOff>165100</xdr:colOff>
      <xdr:row>58</xdr:row>
      <xdr:rowOff>27940</xdr:rowOff>
    </xdr:to>
    <xdr:sp macro="" textlink="">
      <xdr:nvSpPr>
        <xdr:cNvPr id="143" name="楕円 142"/>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44450</xdr:rowOff>
    </xdr:from>
    <xdr:ext cx="594360" cy="259080"/>
    <xdr:sp macro="" textlink="">
      <xdr:nvSpPr>
        <xdr:cNvPr id="144" name="テキスト ボックス 143"/>
        <xdr:cNvSpPr txBox="1"/>
      </xdr:nvSpPr>
      <xdr:spPr>
        <a:xfrm>
          <a:off x="1719580" y="96456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94615</xdr:rowOff>
    </xdr:from>
    <xdr:to>
      <xdr:col>6</xdr:col>
      <xdr:colOff>38100</xdr:colOff>
      <xdr:row>58</xdr:row>
      <xdr:rowOff>24765</xdr:rowOff>
    </xdr:to>
    <xdr:sp macro="" textlink="">
      <xdr:nvSpPr>
        <xdr:cNvPr id="145" name="楕円 144"/>
        <xdr:cNvSpPr/>
      </xdr:nvSpPr>
      <xdr:spPr>
        <a:xfrm>
          <a:off x="1079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41275</xdr:rowOff>
    </xdr:from>
    <xdr:ext cx="594360" cy="254635"/>
    <xdr:sp macro="" textlink="">
      <xdr:nvSpPr>
        <xdr:cNvPr id="146" name="テキスト ボックス 145"/>
        <xdr:cNvSpPr txBox="1"/>
      </xdr:nvSpPr>
      <xdr:spPr>
        <a:xfrm>
          <a:off x="830580" y="96424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58" name="テキスト ボックス 157"/>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2" name="テキスト ボックス 161"/>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68" name="テキスト ボックス 167"/>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24130</xdr:rowOff>
    </xdr:from>
    <xdr:to>
      <xdr:col>24</xdr:col>
      <xdr:colOff>62865</xdr:colOff>
      <xdr:row>78</xdr:row>
      <xdr:rowOff>148590</xdr:rowOff>
    </xdr:to>
    <xdr:cxnSp macro="">
      <xdr:nvCxnSpPr>
        <xdr:cNvPr id="170" name="直線コネクタ 169"/>
        <xdr:cNvCxnSpPr/>
      </xdr:nvCxnSpPr>
      <xdr:spPr>
        <a:xfrm flipV="1">
          <a:off x="4633595" y="12025630"/>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152400</xdr:rowOff>
    </xdr:from>
    <xdr:ext cx="469900" cy="259080"/>
    <xdr:sp macro="" textlink="">
      <xdr:nvSpPr>
        <xdr:cNvPr id="171" name="維持補修費最小値テキスト"/>
        <xdr:cNvSpPr txBox="1"/>
      </xdr:nvSpPr>
      <xdr:spPr>
        <a:xfrm>
          <a:off x="4686300" y="13525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148590</xdr:rowOff>
    </xdr:from>
    <xdr:to>
      <xdr:col>24</xdr:col>
      <xdr:colOff>152400</xdr:colOff>
      <xdr:row>78</xdr:row>
      <xdr:rowOff>148590</xdr:rowOff>
    </xdr:to>
    <xdr:cxnSp macro="">
      <xdr:nvCxnSpPr>
        <xdr:cNvPr id="172" name="直線コネクタ 171"/>
        <xdr:cNvCxnSpPr/>
      </xdr:nvCxnSpPr>
      <xdr:spPr>
        <a:xfrm>
          <a:off x="4546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142240</xdr:rowOff>
    </xdr:from>
    <xdr:ext cx="534670" cy="259080"/>
    <xdr:sp macro="" textlink="">
      <xdr:nvSpPr>
        <xdr:cNvPr id="173" name="維持補修費最大値テキスト"/>
        <xdr:cNvSpPr txBox="1"/>
      </xdr:nvSpPr>
      <xdr:spPr>
        <a:xfrm>
          <a:off x="4686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41,031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24130</xdr:rowOff>
    </xdr:from>
    <xdr:to>
      <xdr:col>24</xdr:col>
      <xdr:colOff>152400</xdr:colOff>
      <xdr:row>70</xdr:row>
      <xdr:rowOff>24130</xdr:rowOff>
    </xdr:to>
    <xdr:cxnSp macro="">
      <xdr:nvCxnSpPr>
        <xdr:cNvPr id="174" name="直線コネクタ 173"/>
        <xdr:cNvCxnSpPr/>
      </xdr:nvCxnSpPr>
      <xdr:spPr>
        <a:xfrm>
          <a:off x="4546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23495</xdr:rowOff>
    </xdr:from>
    <xdr:to>
      <xdr:col>24</xdr:col>
      <xdr:colOff>63500</xdr:colOff>
      <xdr:row>75</xdr:row>
      <xdr:rowOff>97790</xdr:rowOff>
    </xdr:to>
    <xdr:cxnSp macro="">
      <xdr:nvCxnSpPr>
        <xdr:cNvPr id="175" name="直線コネクタ 174"/>
        <xdr:cNvCxnSpPr/>
      </xdr:nvCxnSpPr>
      <xdr:spPr>
        <a:xfrm>
          <a:off x="3797300" y="12710795"/>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106045</xdr:rowOff>
    </xdr:from>
    <xdr:ext cx="534670" cy="259080"/>
    <xdr:sp macro="" textlink="">
      <xdr:nvSpPr>
        <xdr:cNvPr id="176" name="維持補修費平均値テキスト"/>
        <xdr:cNvSpPr txBox="1"/>
      </xdr:nvSpPr>
      <xdr:spPr>
        <a:xfrm>
          <a:off x="4686300" y="12964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127635</xdr:rowOff>
    </xdr:from>
    <xdr:to>
      <xdr:col>24</xdr:col>
      <xdr:colOff>114300</xdr:colOff>
      <xdr:row>76</xdr:row>
      <xdr:rowOff>57785</xdr:rowOff>
    </xdr:to>
    <xdr:sp macro="" textlink="">
      <xdr:nvSpPr>
        <xdr:cNvPr id="177" name="フローチャート: 判断 176"/>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23495</xdr:rowOff>
    </xdr:from>
    <xdr:to>
      <xdr:col>19</xdr:col>
      <xdr:colOff>177800</xdr:colOff>
      <xdr:row>75</xdr:row>
      <xdr:rowOff>55880</xdr:rowOff>
    </xdr:to>
    <xdr:cxnSp macro="">
      <xdr:nvCxnSpPr>
        <xdr:cNvPr id="178" name="直線コネクタ 177"/>
        <xdr:cNvCxnSpPr/>
      </xdr:nvCxnSpPr>
      <xdr:spPr>
        <a:xfrm flipV="1">
          <a:off x="2908300" y="1271079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107315</xdr:rowOff>
    </xdr:from>
    <xdr:to>
      <xdr:col>20</xdr:col>
      <xdr:colOff>38100</xdr:colOff>
      <xdr:row>76</xdr:row>
      <xdr:rowOff>37465</xdr:rowOff>
    </xdr:to>
    <xdr:sp macro="" textlink="">
      <xdr:nvSpPr>
        <xdr:cNvPr id="179" name="フローチャート: 判断 178"/>
        <xdr:cNvSpPr/>
      </xdr:nvSpPr>
      <xdr:spPr>
        <a:xfrm>
          <a:off x="37465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29210</xdr:rowOff>
    </xdr:from>
    <xdr:ext cx="530225" cy="254635"/>
    <xdr:sp macro="" textlink="">
      <xdr:nvSpPr>
        <xdr:cNvPr id="180" name="テキスト ボックス 179"/>
        <xdr:cNvSpPr txBox="1"/>
      </xdr:nvSpPr>
      <xdr:spPr>
        <a:xfrm>
          <a:off x="3529965" y="13059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55880</xdr:rowOff>
    </xdr:from>
    <xdr:to>
      <xdr:col>15</xdr:col>
      <xdr:colOff>50800</xdr:colOff>
      <xdr:row>76</xdr:row>
      <xdr:rowOff>93980</xdr:rowOff>
    </xdr:to>
    <xdr:cxnSp macro="">
      <xdr:nvCxnSpPr>
        <xdr:cNvPr id="181" name="直線コネクタ 180"/>
        <xdr:cNvCxnSpPr/>
      </xdr:nvCxnSpPr>
      <xdr:spPr>
        <a:xfrm flipV="1">
          <a:off x="2019300" y="1291463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145415</xdr:rowOff>
    </xdr:from>
    <xdr:to>
      <xdr:col>15</xdr:col>
      <xdr:colOff>101600</xdr:colOff>
      <xdr:row>76</xdr:row>
      <xdr:rowOff>75565</xdr:rowOff>
    </xdr:to>
    <xdr:sp macro="" textlink="">
      <xdr:nvSpPr>
        <xdr:cNvPr id="182" name="フローチャート: 判断 181"/>
        <xdr:cNvSpPr/>
      </xdr:nvSpPr>
      <xdr:spPr>
        <a:xfrm>
          <a:off x="28575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66675</xdr:rowOff>
    </xdr:from>
    <xdr:ext cx="530225" cy="254635"/>
    <xdr:sp macro="" textlink="">
      <xdr:nvSpPr>
        <xdr:cNvPr id="183" name="テキスト ボックス 182"/>
        <xdr:cNvSpPr txBox="1"/>
      </xdr:nvSpPr>
      <xdr:spPr>
        <a:xfrm>
          <a:off x="2640965" y="130968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93980</xdr:rowOff>
    </xdr:from>
    <xdr:to>
      <xdr:col>10</xdr:col>
      <xdr:colOff>114300</xdr:colOff>
      <xdr:row>76</xdr:row>
      <xdr:rowOff>112395</xdr:rowOff>
    </xdr:to>
    <xdr:cxnSp macro="">
      <xdr:nvCxnSpPr>
        <xdr:cNvPr id="184" name="直線コネクタ 183"/>
        <xdr:cNvCxnSpPr/>
      </xdr:nvCxnSpPr>
      <xdr:spPr>
        <a:xfrm flipV="1">
          <a:off x="1130300" y="131241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2540</xdr:rowOff>
    </xdr:to>
    <xdr:sp macro="" textlink="">
      <xdr:nvSpPr>
        <xdr:cNvPr id="185" name="フローチャート: 判断 184"/>
        <xdr:cNvSpPr/>
      </xdr:nvSpPr>
      <xdr:spPr>
        <a:xfrm>
          <a:off x="1968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165100</xdr:rowOff>
    </xdr:from>
    <xdr:ext cx="530225" cy="259080"/>
    <xdr:sp macro="" textlink="">
      <xdr:nvSpPr>
        <xdr:cNvPr id="186" name="テキスト ボックス 185"/>
        <xdr:cNvSpPr txBox="1"/>
      </xdr:nvSpPr>
      <xdr:spPr>
        <a:xfrm>
          <a:off x="1751965" y="13195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133350</xdr:rowOff>
    </xdr:from>
    <xdr:to>
      <xdr:col>6</xdr:col>
      <xdr:colOff>38100</xdr:colOff>
      <xdr:row>77</xdr:row>
      <xdr:rowOff>63500</xdr:rowOff>
    </xdr:to>
    <xdr:sp macro="" textlink="">
      <xdr:nvSpPr>
        <xdr:cNvPr id="187" name="フローチャート: 判断 186"/>
        <xdr:cNvSpPr/>
      </xdr:nvSpPr>
      <xdr:spPr>
        <a:xfrm>
          <a:off x="1079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54610</xdr:rowOff>
    </xdr:from>
    <xdr:ext cx="465455" cy="254635"/>
    <xdr:sp macro="" textlink="">
      <xdr:nvSpPr>
        <xdr:cNvPr id="188" name="テキスト ボックス 187"/>
        <xdr:cNvSpPr txBox="1"/>
      </xdr:nvSpPr>
      <xdr:spPr>
        <a:xfrm>
          <a:off x="895350" y="132562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46990</xdr:rowOff>
    </xdr:from>
    <xdr:to>
      <xdr:col>24</xdr:col>
      <xdr:colOff>114300</xdr:colOff>
      <xdr:row>75</xdr:row>
      <xdr:rowOff>148590</xdr:rowOff>
    </xdr:to>
    <xdr:sp macro="" textlink="">
      <xdr:nvSpPr>
        <xdr:cNvPr id="194" name="楕円 193"/>
        <xdr:cNvSpPr/>
      </xdr:nvSpPr>
      <xdr:spPr>
        <a:xfrm>
          <a:off x="45847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69850</xdr:rowOff>
    </xdr:from>
    <xdr:ext cx="534670" cy="259080"/>
    <xdr:sp macro="" textlink="">
      <xdr:nvSpPr>
        <xdr:cNvPr id="195" name="維持補修費該当値テキスト"/>
        <xdr:cNvSpPr txBox="1"/>
      </xdr:nvSpPr>
      <xdr:spPr>
        <a:xfrm>
          <a:off x="4686300" y="1275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144145</xdr:rowOff>
    </xdr:from>
    <xdr:to>
      <xdr:col>20</xdr:col>
      <xdr:colOff>38100</xdr:colOff>
      <xdr:row>74</xdr:row>
      <xdr:rowOff>74930</xdr:rowOff>
    </xdr:to>
    <xdr:sp macro="" textlink="">
      <xdr:nvSpPr>
        <xdr:cNvPr id="196" name="楕円 195"/>
        <xdr:cNvSpPr/>
      </xdr:nvSpPr>
      <xdr:spPr>
        <a:xfrm>
          <a:off x="3746500" y="12659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72</xdr:row>
      <xdr:rowOff>90805</xdr:rowOff>
    </xdr:from>
    <xdr:ext cx="530225" cy="258445"/>
    <xdr:sp macro="" textlink="">
      <xdr:nvSpPr>
        <xdr:cNvPr id="197" name="テキスト ボックス 196"/>
        <xdr:cNvSpPr txBox="1"/>
      </xdr:nvSpPr>
      <xdr:spPr>
        <a:xfrm>
          <a:off x="3529965" y="124352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5080</xdr:rowOff>
    </xdr:from>
    <xdr:to>
      <xdr:col>15</xdr:col>
      <xdr:colOff>101600</xdr:colOff>
      <xdr:row>75</xdr:row>
      <xdr:rowOff>106680</xdr:rowOff>
    </xdr:to>
    <xdr:sp macro="" textlink="">
      <xdr:nvSpPr>
        <xdr:cNvPr id="198" name="楕円 197"/>
        <xdr:cNvSpPr/>
      </xdr:nvSpPr>
      <xdr:spPr>
        <a:xfrm>
          <a:off x="28575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123190</xdr:rowOff>
    </xdr:from>
    <xdr:ext cx="530225" cy="254635"/>
    <xdr:sp macro="" textlink="">
      <xdr:nvSpPr>
        <xdr:cNvPr id="199" name="テキスト ボックス 198"/>
        <xdr:cNvSpPr txBox="1"/>
      </xdr:nvSpPr>
      <xdr:spPr>
        <a:xfrm>
          <a:off x="2640965" y="12639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43180</xdr:rowOff>
    </xdr:from>
    <xdr:to>
      <xdr:col>10</xdr:col>
      <xdr:colOff>165100</xdr:colOff>
      <xdr:row>76</xdr:row>
      <xdr:rowOff>144780</xdr:rowOff>
    </xdr:to>
    <xdr:sp macro="" textlink="">
      <xdr:nvSpPr>
        <xdr:cNvPr id="200" name="楕円 199"/>
        <xdr:cNvSpPr/>
      </xdr:nvSpPr>
      <xdr:spPr>
        <a:xfrm>
          <a:off x="19685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161290</xdr:rowOff>
    </xdr:from>
    <xdr:ext cx="530225" cy="259080"/>
    <xdr:sp macro="" textlink="">
      <xdr:nvSpPr>
        <xdr:cNvPr id="201" name="テキスト ボックス 200"/>
        <xdr:cNvSpPr txBox="1"/>
      </xdr:nvSpPr>
      <xdr:spPr>
        <a:xfrm>
          <a:off x="1751965" y="12848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61595</xdr:rowOff>
    </xdr:from>
    <xdr:to>
      <xdr:col>6</xdr:col>
      <xdr:colOff>38100</xdr:colOff>
      <xdr:row>76</xdr:row>
      <xdr:rowOff>163195</xdr:rowOff>
    </xdr:to>
    <xdr:sp macro="" textlink="">
      <xdr:nvSpPr>
        <xdr:cNvPr id="202" name="楕円 201"/>
        <xdr:cNvSpPr/>
      </xdr:nvSpPr>
      <xdr:spPr>
        <a:xfrm>
          <a:off x="1079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8255</xdr:rowOff>
    </xdr:from>
    <xdr:ext cx="530225" cy="254635"/>
    <xdr:sp macro="" textlink="">
      <xdr:nvSpPr>
        <xdr:cNvPr id="203" name="テキスト ボックス 202"/>
        <xdr:cNvSpPr txBox="1"/>
      </xdr:nvSpPr>
      <xdr:spPr>
        <a:xfrm>
          <a:off x="862965" y="128670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120,722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2" name="テキスト ボックス 211"/>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4" name="テキスト ボックス 213"/>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18" name="テキスト ボックス 217"/>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2" name="テキスト ボックス 221"/>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4" name="テキスト ボックス 223"/>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6" name="テキスト ボックス 225"/>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8" name="テキスト ボックス 227"/>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22860</xdr:rowOff>
    </xdr:from>
    <xdr:to>
      <xdr:col>24</xdr:col>
      <xdr:colOff>62865</xdr:colOff>
      <xdr:row>98</xdr:row>
      <xdr:rowOff>53975</xdr:rowOff>
    </xdr:to>
    <xdr:cxnSp macro="">
      <xdr:nvCxnSpPr>
        <xdr:cNvPr id="230" name="直線コネクタ 229"/>
        <xdr:cNvCxnSpPr/>
      </xdr:nvCxnSpPr>
      <xdr:spPr>
        <a:xfrm flipV="1">
          <a:off x="4633595" y="15624810"/>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57785</xdr:rowOff>
    </xdr:from>
    <xdr:ext cx="534670" cy="259080"/>
    <xdr:sp macro="" textlink="">
      <xdr:nvSpPr>
        <xdr:cNvPr id="231" name="扶助費最小値テキスト"/>
        <xdr:cNvSpPr txBox="1"/>
      </xdr:nvSpPr>
      <xdr:spPr>
        <a:xfrm>
          <a:off x="4686300" y="16859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53975</xdr:rowOff>
    </xdr:from>
    <xdr:to>
      <xdr:col>24</xdr:col>
      <xdr:colOff>152400</xdr:colOff>
      <xdr:row>98</xdr:row>
      <xdr:rowOff>53975</xdr:rowOff>
    </xdr:to>
    <xdr:cxnSp macro="">
      <xdr:nvCxnSpPr>
        <xdr:cNvPr id="232" name="直線コネクタ 231"/>
        <xdr:cNvCxnSpPr/>
      </xdr:nvCxnSpPr>
      <xdr:spPr>
        <a:xfrm>
          <a:off x="4546600" y="1685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140970</xdr:rowOff>
    </xdr:from>
    <xdr:ext cx="598805" cy="259080"/>
    <xdr:sp macro="" textlink="">
      <xdr:nvSpPr>
        <xdr:cNvPr id="233" name="扶助費最大値テキスト"/>
        <xdr:cNvSpPr txBox="1"/>
      </xdr:nvSpPr>
      <xdr:spPr>
        <a:xfrm>
          <a:off x="4686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162,958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22860</xdr:rowOff>
    </xdr:from>
    <xdr:to>
      <xdr:col>24</xdr:col>
      <xdr:colOff>152400</xdr:colOff>
      <xdr:row>91</xdr:row>
      <xdr:rowOff>22860</xdr:rowOff>
    </xdr:to>
    <xdr:cxnSp macro="">
      <xdr:nvCxnSpPr>
        <xdr:cNvPr id="234" name="直線コネクタ 233"/>
        <xdr:cNvCxnSpPr/>
      </xdr:nvCxnSpPr>
      <xdr:spPr>
        <a:xfrm>
          <a:off x="4546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92075</xdr:rowOff>
    </xdr:from>
    <xdr:to>
      <xdr:col>24</xdr:col>
      <xdr:colOff>63500</xdr:colOff>
      <xdr:row>93</xdr:row>
      <xdr:rowOff>19050</xdr:rowOff>
    </xdr:to>
    <xdr:cxnSp macro="">
      <xdr:nvCxnSpPr>
        <xdr:cNvPr id="235" name="直線コネクタ 234"/>
        <xdr:cNvCxnSpPr/>
      </xdr:nvCxnSpPr>
      <xdr:spPr>
        <a:xfrm flipV="1">
          <a:off x="3797300" y="1586547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90805</xdr:rowOff>
    </xdr:from>
    <xdr:ext cx="598805" cy="258445"/>
    <xdr:sp macro="" textlink="">
      <xdr:nvSpPr>
        <xdr:cNvPr id="236" name="扶助費平均値テキスト"/>
        <xdr:cNvSpPr txBox="1"/>
      </xdr:nvSpPr>
      <xdr:spPr>
        <a:xfrm>
          <a:off x="4686300" y="162071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112395</xdr:rowOff>
    </xdr:from>
    <xdr:to>
      <xdr:col>24</xdr:col>
      <xdr:colOff>114300</xdr:colOff>
      <xdr:row>95</xdr:row>
      <xdr:rowOff>42545</xdr:rowOff>
    </xdr:to>
    <xdr:sp macro="" textlink="">
      <xdr:nvSpPr>
        <xdr:cNvPr id="237" name="フローチャート: 判断 236"/>
        <xdr:cNvSpPr/>
      </xdr:nvSpPr>
      <xdr:spPr>
        <a:xfrm>
          <a:off x="45847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154940</xdr:rowOff>
    </xdr:from>
    <xdr:to>
      <xdr:col>19</xdr:col>
      <xdr:colOff>177800</xdr:colOff>
      <xdr:row>93</xdr:row>
      <xdr:rowOff>19050</xdr:rowOff>
    </xdr:to>
    <xdr:cxnSp macro="">
      <xdr:nvCxnSpPr>
        <xdr:cNvPr id="238" name="直線コネクタ 237"/>
        <xdr:cNvCxnSpPr/>
      </xdr:nvCxnSpPr>
      <xdr:spPr>
        <a:xfrm>
          <a:off x="2908300" y="159283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35560</xdr:rowOff>
    </xdr:from>
    <xdr:to>
      <xdr:col>20</xdr:col>
      <xdr:colOff>38100</xdr:colOff>
      <xdr:row>95</xdr:row>
      <xdr:rowOff>137160</xdr:rowOff>
    </xdr:to>
    <xdr:sp macro="" textlink="">
      <xdr:nvSpPr>
        <xdr:cNvPr id="239" name="フローチャート: 判断 238"/>
        <xdr:cNvSpPr/>
      </xdr:nvSpPr>
      <xdr:spPr>
        <a:xfrm>
          <a:off x="3746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128270</xdr:rowOff>
    </xdr:from>
    <xdr:ext cx="530225" cy="259080"/>
    <xdr:sp macro="" textlink="">
      <xdr:nvSpPr>
        <xdr:cNvPr id="240" name="テキスト ボックス 239"/>
        <xdr:cNvSpPr txBox="1"/>
      </xdr:nvSpPr>
      <xdr:spPr>
        <a:xfrm>
          <a:off x="3529965" y="16416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154940</xdr:rowOff>
    </xdr:from>
    <xdr:to>
      <xdr:col>15</xdr:col>
      <xdr:colOff>50800</xdr:colOff>
      <xdr:row>94</xdr:row>
      <xdr:rowOff>102235</xdr:rowOff>
    </xdr:to>
    <xdr:cxnSp macro="">
      <xdr:nvCxnSpPr>
        <xdr:cNvPr id="241" name="直線コネクタ 240"/>
        <xdr:cNvCxnSpPr/>
      </xdr:nvCxnSpPr>
      <xdr:spPr>
        <a:xfrm flipV="1">
          <a:off x="2019300" y="15928340"/>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95885</xdr:rowOff>
    </xdr:from>
    <xdr:to>
      <xdr:col>15</xdr:col>
      <xdr:colOff>101600</xdr:colOff>
      <xdr:row>95</xdr:row>
      <xdr:rowOff>26035</xdr:rowOff>
    </xdr:to>
    <xdr:sp macro="" textlink="">
      <xdr:nvSpPr>
        <xdr:cNvPr id="242" name="フローチャート: 判断 241"/>
        <xdr:cNvSpPr/>
      </xdr:nvSpPr>
      <xdr:spPr>
        <a:xfrm>
          <a:off x="28575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17780</xdr:rowOff>
    </xdr:from>
    <xdr:ext cx="594360" cy="254635"/>
    <xdr:sp macro="" textlink="">
      <xdr:nvSpPr>
        <xdr:cNvPr id="243" name="テキスト ボックス 242"/>
        <xdr:cNvSpPr txBox="1"/>
      </xdr:nvSpPr>
      <xdr:spPr>
        <a:xfrm>
          <a:off x="2608580" y="163055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102235</xdr:rowOff>
    </xdr:from>
    <xdr:to>
      <xdr:col>10</xdr:col>
      <xdr:colOff>114300</xdr:colOff>
      <xdr:row>95</xdr:row>
      <xdr:rowOff>40640</xdr:rowOff>
    </xdr:to>
    <xdr:cxnSp macro="">
      <xdr:nvCxnSpPr>
        <xdr:cNvPr id="244" name="直線コネクタ 243"/>
        <xdr:cNvCxnSpPr/>
      </xdr:nvCxnSpPr>
      <xdr:spPr>
        <a:xfrm flipV="1">
          <a:off x="1130300" y="162185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6350</xdr:rowOff>
    </xdr:from>
    <xdr:to>
      <xdr:col>10</xdr:col>
      <xdr:colOff>165100</xdr:colOff>
      <xdr:row>96</xdr:row>
      <xdr:rowOff>107315</xdr:rowOff>
    </xdr:to>
    <xdr:sp macro="" textlink="">
      <xdr:nvSpPr>
        <xdr:cNvPr id="245" name="フローチャート: 判断 244"/>
        <xdr:cNvSpPr/>
      </xdr:nvSpPr>
      <xdr:spPr>
        <a:xfrm>
          <a:off x="196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98425</xdr:rowOff>
    </xdr:from>
    <xdr:ext cx="530225" cy="254635"/>
    <xdr:sp macro="" textlink="">
      <xdr:nvSpPr>
        <xdr:cNvPr id="246" name="テキスト ボックス 245"/>
        <xdr:cNvSpPr txBox="1"/>
      </xdr:nvSpPr>
      <xdr:spPr>
        <a:xfrm>
          <a:off x="1751965" y="165576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24765</xdr:rowOff>
    </xdr:from>
    <xdr:to>
      <xdr:col>6</xdr:col>
      <xdr:colOff>38100</xdr:colOff>
      <xdr:row>96</xdr:row>
      <xdr:rowOff>126365</xdr:rowOff>
    </xdr:to>
    <xdr:sp macro="" textlink="">
      <xdr:nvSpPr>
        <xdr:cNvPr id="247" name="フローチャート: 判断 246"/>
        <xdr:cNvSpPr/>
      </xdr:nvSpPr>
      <xdr:spPr>
        <a:xfrm>
          <a:off x="1079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117475</xdr:rowOff>
    </xdr:from>
    <xdr:ext cx="530225" cy="259080"/>
    <xdr:sp macro="" textlink="">
      <xdr:nvSpPr>
        <xdr:cNvPr id="248" name="テキスト ボックス 247"/>
        <xdr:cNvSpPr txBox="1"/>
      </xdr:nvSpPr>
      <xdr:spPr>
        <a:xfrm>
          <a:off x="862965" y="1657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92</xdr:row>
      <xdr:rowOff>41275</xdr:rowOff>
    </xdr:from>
    <xdr:to>
      <xdr:col>24</xdr:col>
      <xdr:colOff>114300</xdr:colOff>
      <xdr:row>92</xdr:row>
      <xdr:rowOff>143510</xdr:rowOff>
    </xdr:to>
    <xdr:sp macro="" textlink="">
      <xdr:nvSpPr>
        <xdr:cNvPr id="254" name="楕円 253"/>
        <xdr:cNvSpPr/>
      </xdr:nvSpPr>
      <xdr:spPr>
        <a:xfrm>
          <a:off x="4584700" y="15814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64135</xdr:rowOff>
    </xdr:from>
    <xdr:ext cx="598805" cy="254635"/>
    <xdr:sp macro="" textlink="">
      <xdr:nvSpPr>
        <xdr:cNvPr id="255" name="扶助費該当値テキスト"/>
        <xdr:cNvSpPr txBox="1"/>
      </xdr:nvSpPr>
      <xdr:spPr>
        <a:xfrm>
          <a:off x="4686300" y="156660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140,900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139700</xdr:rowOff>
    </xdr:from>
    <xdr:to>
      <xdr:col>20</xdr:col>
      <xdr:colOff>38100</xdr:colOff>
      <xdr:row>93</xdr:row>
      <xdr:rowOff>69850</xdr:rowOff>
    </xdr:to>
    <xdr:sp macro="" textlink="">
      <xdr:nvSpPr>
        <xdr:cNvPr id="256" name="楕円 255"/>
        <xdr:cNvSpPr/>
      </xdr:nvSpPr>
      <xdr:spPr>
        <a:xfrm>
          <a:off x="374650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86360</xdr:rowOff>
    </xdr:from>
    <xdr:ext cx="594360" cy="254635"/>
    <xdr:sp macro="" textlink="">
      <xdr:nvSpPr>
        <xdr:cNvPr id="257" name="テキスト ボックス 256"/>
        <xdr:cNvSpPr txBox="1"/>
      </xdr:nvSpPr>
      <xdr:spPr>
        <a:xfrm>
          <a:off x="3497580" y="156883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103505</xdr:rowOff>
    </xdr:from>
    <xdr:to>
      <xdr:col>15</xdr:col>
      <xdr:colOff>101600</xdr:colOff>
      <xdr:row>93</xdr:row>
      <xdr:rowOff>33655</xdr:rowOff>
    </xdr:to>
    <xdr:sp macro="" textlink="">
      <xdr:nvSpPr>
        <xdr:cNvPr id="258" name="楕円 257"/>
        <xdr:cNvSpPr/>
      </xdr:nvSpPr>
      <xdr:spPr>
        <a:xfrm>
          <a:off x="285750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50165</xdr:rowOff>
    </xdr:from>
    <xdr:ext cx="594360" cy="259080"/>
    <xdr:sp macro="" textlink="">
      <xdr:nvSpPr>
        <xdr:cNvPr id="259" name="テキスト ボックス 258"/>
        <xdr:cNvSpPr txBox="1"/>
      </xdr:nvSpPr>
      <xdr:spPr>
        <a:xfrm>
          <a:off x="2608580" y="156521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52070</xdr:rowOff>
    </xdr:from>
    <xdr:to>
      <xdr:col>10</xdr:col>
      <xdr:colOff>165100</xdr:colOff>
      <xdr:row>94</xdr:row>
      <xdr:rowOff>153035</xdr:rowOff>
    </xdr:to>
    <xdr:sp macro="" textlink="">
      <xdr:nvSpPr>
        <xdr:cNvPr id="260" name="楕円 259"/>
        <xdr:cNvSpPr/>
      </xdr:nvSpPr>
      <xdr:spPr>
        <a:xfrm>
          <a:off x="1968500" y="16168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169545</xdr:rowOff>
    </xdr:from>
    <xdr:ext cx="594360" cy="254635"/>
    <xdr:sp macro="" textlink="">
      <xdr:nvSpPr>
        <xdr:cNvPr id="261" name="テキスト ボックス 260"/>
        <xdr:cNvSpPr txBox="1"/>
      </xdr:nvSpPr>
      <xdr:spPr>
        <a:xfrm>
          <a:off x="1719580" y="159429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161290</xdr:rowOff>
    </xdr:from>
    <xdr:to>
      <xdr:col>6</xdr:col>
      <xdr:colOff>38100</xdr:colOff>
      <xdr:row>95</xdr:row>
      <xdr:rowOff>91440</xdr:rowOff>
    </xdr:to>
    <xdr:sp macro="" textlink="">
      <xdr:nvSpPr>
        <xdr:cNvPr id="262" name="楕円 261"/>
        <xdr:cNvSpPr/>
      </xdr:nvSpPr>
      <xdr:spPr>
        <a:xfrm>
          <a:off x="1079500" y="162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107950</xdr:rowOff>
    </xdr:from>
    <xdr:ext cx="530225" cy="259080"/>
    <xdr:sp macro="" textlink="">
      <xdr:nvSpPr>
        <xdr:cNvPr id="263" name="テキスト ボックス 262"/>
        <xdr:cNvSpPr txBox="1"/>
      </xdr:nvSpPr>
      <xdr:spPr>
        <a:xfrm>
          <a:off x="862965" y="16052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2" name="テキスト ボックス 271"/>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5" name="テキスト ボックス 274"/>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185" cy="259080"/>
    <xdr:sp macro="" textlink="">
      <xdr:nvSpPr>
        <xdr:cNvPr id="277" name="テキスト ボックス 276"/>
        <xdr:cNvSpPr txBox="1"/>
      </xdr:nvSpPr>
      <xdr:spPr>
        <a:xfrm>
          <a:off x="6008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185" cy="254635"/>
    <xdr:sp macro="" textlink="">
      <xdr:nvSpPr>
        <xdr:cNvPr id="279" name="テキスト ボックス 278"/>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81" name="テキスト ボックス 280"/>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3" name="テキスト ボックス 282"/>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5" name="テキスト ボックス 284"/>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120650</xdr:rowOff>
    </xdr:from>
    <xdr:to>
      <xdr:col>54</xdr:col>
      <xdr:colOff>189865</xdr:colOff>
      <xdr:row>37</xdr:row>
      <xdr:rowOff>164465</xdr:rowOff>
    </xdr:to>
    <xdr:cxnSp macro="">
      <xdr:nvCxnSpPr>
        <xdr:cNvPr id="287" name="直線コネクタ 286"/>
        <xdr:cNvCxnSpPr/>
      </xdr:nvCxnSpPr>
      <xdr:spPr>
        <a:xfrm flipV="1">
          <a:off x="10475595" y="5435600"/>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168275</xdr:rowOff>
    </xdr:from>
    <xdr:ext cx="534670" cy="254635"/>
    <xdr:sp macro="" textlink="">
      <xdr:nvSpPr>
        <xdr:cNvPr id="288" name="補助費等最小値テキスト"/>
        <xdr:cNvSpPr txBox="1"/>
      </xdr:nvSpPr>
      <xdr:spPr>
        <a:xfrm>
          <a:off x="10528300" y="65119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58,459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164465</xdr:rowOff>
    </xdr:from>
    <xdr:to>
      <xdr:col>55</xdr:col>
      <xdr:colOff>88900</xdr:colOff>
      <xdr:row>37</xdr:row>
      <xdr:rowOff>164465</xdr:rowOff>
    </xdr:to>
    <xdr:cxnSp macro="">
      <xdr:nvCxnSpPr>
        <xdr:cNvPr id="289" name="直線コネクタ 288"/>
        <xdr:cNvCxnSpPr/>
      </xdr:nvCxnSpPr>
      <xdr:spPr>
        <a:xfrm>
          <a:off x="10388600" y="650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66675</xdr:rowOff>
    </xdr:from>
    <xdr:ext cx="598805" cy="254635"/>
    <xdr:sp macro="" textlink="">
      <xdr:nvSpPr>
        <xdr:cNvPr id="290" name="補助費等最大値テキスト"/>
        <xdr:cNvSpPr txBox="1"/>
      </xdr:nvSpPr>
      <xdr:spPr>
        <a:xfrm>
          <a:off x="10528300" y="52101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340,236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120650</xdr:rowOff>
    </xdr:from>
    <xdr:to>
      <xdr:col>55</xdr:col>
      <xdr:colOff>88900</xdr:colOff>
      <xdr:row>31</xdr:row>
      <xdr:rowOff>120650</xdr:rowOff>
    </xdr:to>
    <xdr:cxnSp macro="">
      <xdr:nvCxnSpPr>
        <xdr:cNvPr id="291" name="直線コネクタ 290"/>
        <xdr:cNvCxnSpPr/>
      </xdr:nvCxnSpPr>
      <xdr:spPr>
        <a:xfrm>
          <a:off x="10388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127635</xdr:rowOff>
    </xdr:from>
    <xdr:to>
      <xdr:col>55</xdr:col>
      <xdr:colOff>0</xdr:colOff>
      <xdr:row>37</xdr:row>
      <xdr:rowOff>9525</xdr:rowOff>
    </xdr:to>
    <xdr:cxnSp macro="">
      <xdr:nvCxnSpPr>
        <xdr:cNvPr id="292" name="直線コネクタ 291"/>
        <xdr:cNvCxnSpPr/>
      </xdr:nvCxnSpPr>
      <xdr:spPr>
        <a:xfrm>
          <a:off x="9639300" y="629983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63500</xdr:rowOff>
    </xdr:from>
    <xdr:ext cx="598805" cy="254635"/>
    <xdr:sp macro="" textlink="">
      <xdr:nvSpPr>
        <xdr:cNvPr id="293" name="補助費等平均値テキスト"/>
        <xdr:cNvSpPr txBox="1"/>
      </xdr:nvSpPr>
      <xdr:spPr>
        <a:xfrm>
          <a:off x="10528300" y="589280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40640</xdr:rowOff>
    </xdr:from>
    <xdr:to>
      <xdr:col>55</xdr:col>
      <xdr:colOff>50800</xdr:colOff>
      <xdr:row>35</xdr:row>
      <xdr:rowOff>141605</xdr:rowOff>
    </xdr:to>
    <xdr:sp macro="" textlink="">
      <xdr:nvSpPr>
        <xdr:cNvPr id="294" name="フローチャート: 判断 293"/>
        <xdr:cNvSpPr/>
      </xdr:nvSpPr>
      <xdr:spPr>
        <a:xfrm>
          <a:off x="10426700" y="6041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127635</xdr:rowOff>
    </xdr:from>
    <xdr:to>
      <xdr:col>50</xdr:col>
      <xdr:colOff>114300</xdr:colOff>
      <xdr:row>37</xdr:row>
      <xdr:rowOff>72390</xdr:rowOff>
    </xdr:to>
    <xdr:cxnSp macro="">
      <xdr:nvCxnSpPr>
        <xdr:cNvPr id="295" name="直線コネクタ 294"/>
        <xdr:cNvCxnSpPr/>
      </xdr:nvCxnSpPr>
      <xdr:spPr>
        <a:xfrm flipV="1">
          <a:off x="8750300" y="62998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50800</xdr:rowOff>
    </xdr:from>
    <xdr:to>
      <xdr:col>50</xdr:col>
      <xdr:colOff>165100</xdr:colOff>
      <xdr:row>35</xdr:row>
      <xdr:rowOff>152400</xdr:rowOff>
    </xdr:to>
    <xdr:sp macro="" textlink="">
      <xdr:nvSpPr>
        <xdr:cNvPr id="296" name="フローチャート: 判断 295"/>
        <xdr:cNvSpPr/>
      </xdr:nvSpPr>
      <xdr:spPr>
        <a:xfrm>
          <a:off x="9588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168910</xdr:rowOff>
    </xdr:from>
    <xdr:ext cx="594360" cy="254635"/>
    <xdr:sp macro="" textlink="">
      <xdr:nvSpPr>
        <xdr:cNvPr id="297" name="テキスト ボックス 296"/>
        <xdr:cNvSpPr txBox="1"/>
      </xdr:nvSpPr>
      <xdr:spPr>
        <a:xfrm>
          <a:off x="9339580" y="58267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41910</xdr:rowOff>
    </xdr:from>
    <xdr:to>
      <xdr:col>45</xdr:col>
      <xdr:colOff>177800</xdr:colOff>
      <xdr:row>37</xdr:row>
      <xdr:rowOff>72390</xdr:rowOff>
    </xdr:to>
    <xdr:cxnSp macro="">
      <xdr:nvCxnSpPr>
        <xdr:cNvPr id="298" name="直線コネクタ 297"/>
        <xdr:cNvCxnSpPr/>
      </xdr:nvCxnSpPr>
      <xdr:spPr>
        <a:xfrm>
          <a:off x="7861300" y="604266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98425</xdr:rowOff>
    </xdr:from>
    <xdr:to>
      <xdr:col>46</xdr:col>
      <xdr:colOff>38100</xdr:colOff>
      <xdr:row>36</xdr:row>
      <xdr:rowOff>29210</xdr:rowOff>
    </xdr:to>
    <xdr:sp macro="" textlink="">
      <xdr:nvSpPr>
        <xdr:cNvPr id="299" name="フローチャート: 判断 298"/>
        <xdr:cNvSpPr/>
      </xdr:nvSpPr>
      <xdr:spPr>
        <a:xfrm>
          <a:off x="8699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45085</xdr:rowOff>
    </xdr:from>
    <xdr:ext cx="594360" cy="258445"/>
    <xdr:sp macro="" textlink="">
      <xdr:nvSpPr>
        <xdr:cNvPr id="300" name="テキスト ボックス 299"/>
        <xdr:cNvSpPr txBox="1"/>
      </xdr:nvSpPr>
      <xdr:spPr>
        <a:xfrm>
          <a:off x="8450580" y="587438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41910</xdr:rowOff>
    </xdr:from>
    <xdr:to>
      <xdr:col>41</xdr:col>
      <xdr:colOff>50800</xdr:colOff>
      <xdr:row>37</xdr:row>
      <xdr:rowOff>106045</xdr:rowOff>
    </xdr:to>
    <xdr:cxnSp macro="">
      <xdr:nvCxnSpPr>
        <xdr:cNvPr id="301" name="直線コネクタ 300"/>
        <xdr:cNvCxnSpPr/>
      </xdr:nvCxnSpPr>
      <xdr:spPr>
        <a:xfrm flipV="1">
          <a:off x="6972300" y="604266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83185</xdr:rowOff>
    </xdr:from>
    <xdr:to>
      <xdr:col>41</xdr:col>
      <xdr:colOff>101600</xdr:colOff>
      <xdr:row>34</xdr:row>
      <xdr:rowOff>13335</xdr:rowOff>
    </xdr:to>
    <xdr:sp macro="" textlink="">
      <xdr:nvSpPr>
        <xdr:cNvPr id="302" name="フローチャート: 判断 301"/>
        <xdr:cNvSpPr/>
      </xdr:nvSpPr>
      <xdr:spPr>
        <a:xfrm>
          <a:off x="7810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29845</xdr:rowOff>
    </xdr:from>
    <xdr:ext cx="594360" cy="254635"/>
    <xdr:sp macro="" textlink="">
      <xdr:nvSpPr>
        <xdr:cNvPr id="303" name="テキスト ボックス 302"/>
        <xdr:cNvSpPr txBox="1"/>
      </xdr:nvSpPr>
      <xdr:spPr>
        <a:xfrm>
          <a:off x="7561580" y="55162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23495</xdr:rowOff>
    </xdr:from>
    <xdr:to>
      <xdr:col>36</xdr:col>
      <xdr:colOff>165100</xdr:colOff>
      <xdr:row>36</xdr:row>
      <xdr:rowOff>125095</xdr:rowOff>
    </xdr:to>
    <xdr:sp macro="" textlink="">
      <xdr:nvSpPr>
        <xdr:cNvPr id="304" name="フローチャート: 判断 303"/>
        <xdr:cNvSpPr/>
      </xdr:nvSpPr>
      <xdr:spPr>
        <a:xfrm>
          <a:off x="6921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141605</xdr:rowOff>
    </xdr:from>
    <xdr:ext cx="594360" cy="259080"/>
    <xdr:sp macro="" textlink="">
      <xdr:nvSpPr>
        <xdr:cNvPr id="305" name="テキスト ボックス 304"/>
        <xdr:cNvSpPr txBox="1"/>
      </xdr:nvSpPr>
      <xdr:spPr>
        <a:xfrm>
          <a:off x="6672580" y="59709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130175</xdr:rowOff>
    </xdr:from>
    <xdr:to>
      <xdr:col>55</xdr:col>
      <xdr:colOff>50800</xdr:colOff>
      <xdr:row>37</xdr:row>
      <xdr:rowOff>60325</xdr:rowOff>
    </xdr:to>
    <xdr:sp macro="" textlink="">
      <xdr:nvSpPr>
        <xdr:cNvPr id="311" name="楕円 310"/>
        <xdr:cNvSpPr/>
      </xdr:nvSpPr>
      <xdr:spPr>
        <a:xfrm>
          <a:off x="10426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109220</xdr:rowOff>
    </xdr:from>
    <xdr:ext cx="534670" cy="254635"/>
    <xdr:sp macro="" textlink="">
      <xdr:nvSpPr>
        <xdr:cNvPr id="312" name="補助費等該当値テキスト"/>
        <xdr:cNvSpPr txBox="1"/>
      </xdr:nvSpPr>
      <xdr:spPr>
        <a:xfrm>
          <a:off x="10528300" y="62814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76835</xdr:rowOff>
    </xdr:from>
    <xdr:to>
      <xdr:col>50</xdr:col>
      <xdr:colOff>165100</xdr:colOff>
      <xdr:row>37</xdr:row>
      <xdr:rowOff>6985</xdr:rowOff>
    </xdr:to>
    <xdr:sp macro="" textlink="">
      <xdr:nvSpPr>
        <xdr:cNvPr id="313" name="楕円 312"/>
        <xdr:cNvSpPr/>
      </xdr:nvSpPr>
      <xdr:spPr>
        <a:xfrm>
          <a:off x="958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169545</xdr:rowOff>
    </xdr:from>
    <xdr:ext cx="594360" cy="254635"/>
    <xdr:sp macro="" textlink="">
      <xdr:nvSpPr>
        <xdr:cNvPr id="314" name="テキスト ボックス 313"/>
        <xdr:cNvSpPr txBox="1"/>
      </xdr:nvSpPr>
      <xdr:spPr>
        <a:xfrm>
          <a:off x="9339580" y="63417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21590</xdr:rowOff>
    </xdr:from>
    <xdr:to>
      <xdr:col>46</xdr:col>
      <xdr:colOff>38100</xdr:colOff>
      <xdr:row>37</xdr:row>
      <xdr:rowOff>123190</xdr:rowOff>
    </xdr:to>
    <xdr:sp macro="" textlink="">
      <xdr:nvSpPr>
        <xdr:cNvPr id="315" name="楕円 314"/>
        <xdr:cNvSpPr/>
      </xdr:nvSpPr>
      <xdr:spPr>
        <a:xfrm>
          <a:off x="869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114300</xdr:rowOff>
    </xdr:from>
    <xdr:ext cx="530225" cy="259080"/>
    <xdr:sp macro="" textlink="">
      <xdr:nvSpPr>
        <xdr:cNvPr id="316" name="テキスト ボックス 315"/>
        <xdr:cNvSpPr txBox="1"/>
      </xdr:nvSpPr>
      <xdr:spPr>
        <a:xfrm>
          <a:off x="8482965" y="6457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162560</xdr:rowOff>
    </xdr:from>
    <xdr:to>
      <xdr:col>41</xdr:col>
      <xdr:colOff>101600</xdr:colOff>
      <xdr:row>35</xdr:row>
      <xdr:rowOff>92710</xdr:rowOff>
    </xdr:to>
    <xdr:sp macro="" textlink="">
      <xdr:nvSpPr>
        <xdr:cNvPr id="317" name="楕円 316"/>
        <xdr:cNvSpPr/>
      </xdr:nvSpPr>
      <xdr:spPr>
        <a:xfrm>
          <a:off x="781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83820</xdr:rowOff>
    </xdr:from>
    <xdr:ext cx="594360" cy="259080"/>
    <xdr:sp macro="" textlink="">
      <xdr:nvSpPr>
        <xdr:cNvPr id="318" name="テキスト ボックス 317"/>
        <xdr:cNvSpPr txBox="1"/>
      </xdr:nvSpPr>
      <xdr:spPr>
        <a:xfrm>
          <a:off x="7561580" y="6084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55245</xdr:rowOff>
    </xdr:from>
    <xdr:to>
      <xdr:col>36</xdr:col>
      <xdr:colOff>165100</xdr:colOff>
      <xdr:row>37</xdr:row>
      <xdr:rowOff>156845</xdr:rowOff>
    </xdr:to>
    <xdr:sp macro="" textlink="">
      <xdr:nvSpPr>
        <xdr:cNvPr id="319" name="楕円 318"/>
        <xdr:cNvSpPr/>
      </xdr:nvSpPr>
      <xdr:spPr>
        <a:xfrm>
          <a:off x="69215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147955</xdr:rowOff>
    </xdr:from>
    <xdr:ext cx="530225" cy="258445"/>
    <xdr:sp macro="" textlink="">
      <xdr:nvSpPr>
        <xdr:cNvPr id="320" name="テキスト ボックス 319"/>
        <xdr:cNvSpPr txBox="1"/>
      </xdr:nvSpPr>
      <xdr:spPr>
        <a:xfrm>
          <a:off x="6704965" y="64916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9" name="テキスト ボックス 328"/>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2" name="テキスト ボックス 331"/>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185" cy="259080"/>
    <xdr:sp macro="" textlink="">
      <xdr:nvSpPr>
        <xdr:cNvPr id="334" name="テキスト ボックス 333"/>
        <xdr:cNvSpPr txBox="1"/>
      </xdr:nvSpPr>
      <xdr:spPr>
        <a:xfrm>
          <a:off x="6008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6" name="テキスト ボックス 335"/>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8" name="テキスト ボックス 337"/>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40" name="テキスト ボックス 339"/>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2" name="テキスト ボックス 341"/>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104775</xdr:rowOff>
    </xdr:from>
    <xdr:to>
      <xdr:col>54</xdr:col>
      <xdr:colOff>189865</xdr:colOff>
      <xdr:row>58</xdr:row>
      <xdr:rowOff>69215</xdr:rowOff>
    </xdr:to>
    <xdr:cxnSp macro="">
      <xdr:nvCxnSpPr>
        <xdr:cNvPr id="344" name="直線コネクタ 343"/>
        <xdr:cNvCxnSpPr/>
      </xdr:nvCxnSpPr>
      <xdr:spPr>
        <a:xfrm flipV="1">
          <a:off x="10475595" y="8677275"/>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73025</xdr:rowOff>
    </xdr:from>
    <xdr:ext cx="534670" cy="259080"/>
    <xdr:sp macro="" textlink="">
      <xdr:nvSpPr>
        <xdr:cNvPr id="345" name="普通建設事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38,474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69215</xdr:rowOff>
    </xdr:from>
    <xdr:to>
      <xdr:col>55</xdr:col>
      <xdr:colOff>88900</xdr:colOff>
      <xdr:row>58</xdr:row>
      <xdr:rowOff>69215</xdr:rowOff>
    </xdr:to>
    <xdr:cxnSp macro="">
      <xdr:nvCxnSpPr>
        <xdr:cNvPr id="346" name="直線コネクタ 34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52070</xdr:rowOff>
    </xdr:from>
    <xdr:ext cx="598805" cy="254635"/>
    <xdr:sp macro="" textlink="">
      <xdr:nvSpPr>
        <xdr:cNvPr id="347" name="普通建設事業費最大値テキスト"/>
        <xdr:cNvSpPr txBox="1"/>
      </xdr:nvSpPr>
      <xdr:spPr>
        <a:xfrm>
          <a:off x="10528300" y="84531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389,130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104775</xdr:rowOff>
    </xdr:from>
    <xdr:to>
      <xdr:col>55</xdr:col>
      <xdr:colOff>88900</xdr:colOff>
      <xdr:row>50</xdr:row>
      <xdr:rowOff>104775</xdr:rowOff>
    </xdr:to>
    <xdr:cxnSp macro="">
      <xdr:nvCxnSpPr>
        <xdr:cNvPr id="348" name="直線コネクタ 347"/>
        <xdr:cNvCxnSpPr/>
      </xdr:nvCxnSpPr>
      <xdr:spPr>
        <a:xfrm>
          <a:off x="10388600" y="867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169545</xdr:rowOff>
    </xdr:from>
    <xdr:to>
      <xdr:col>55</xdr:col>
      <xdr:colOff>0</xdr:colOff>
      <xdr:row>57</xdr:row>
      <xdr:rowOff>12065</xdr:rowOff>
    </xdr:to>
    <xdr:cxnSp macro="">
      <xdr:nvCxnSpPr>
        <xdr:cNvPr id="349" name="直線コネクタ 348"/>
        <xdr:cNvCxnSpPr/>
      </xdr:nvCxnSpPr>
      <xdr:spPr>
        <a:xfrm flipV="1">
          <a:off x="9639300" y="977074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29845</xdr:rowOff>
    </xdr:from>
    <xdr:ext cx="598805" cy="254635"/>
    <xdr:sp macro="" textlink="">
      <xdr:nvSpPr>
        <xdr:cNvPr id="350" name="普通建設事業費平均値テキスト"/>
        <xdr:cNvSpPr txBox="1"/>
      </xdr:nvSpPr>
      <xdr:spPr>
        <a:xfrm>
          <a:off x="10528300" y="945959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6985</xdr:rowOff>
    </xdr:from>
    <xdr:to>
      <xdr:col>55</xdr:col>
      <xdr:colOff>50800</xdr:colOff>
      <xdr:row>56</xdr:row>
      <xdr:rowOff>109220</xdr:rowOff>
    </xdr:to>
    <xdr:sp macro="" textlink="">
      <xdr:nvSpPr>
        <xdr:cNvPr id="351" name="フローチャート: 判断 350"/>
        <xdr:cNvSpPr/>
      </xdr:nvSpPr>
      <xdr:spPr>
        <a:xfrm>
          <a:off x="10426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40640</xdr:rowOff>
    </xdr:from>
    <xdr:to>
      <xdr:col>50</xdr:col>
      <xdr:colOff>114300</xdr:colOff>
      <xdr:row>57</xdr:row>
      <xdr:rowOff>12065</xdr:rowOff>
    </xdr:to>
    <xdr:cxnSp macro="">
      <xdr:nvCxnSpPr>
        <xdr:cNvPr id="352" name="直線コネクタ 351"/>
        <xdr:cNvCxnSpPr/>
      </xdr:nvCxnSpPr>
      <xdr:spPr>
        <a:xfrm>
          <a:off x="8750300" y="964184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34925</xdr:rowOff>
    </xdr:from>
    <xdr:to>
      <xdr:col>50</xdr:col>
      <xdr:colOff>165100</xdr:colOff>
      <xdr:row>56</xdr:row>
      <xdr:rowOff>136525</xdr:rowOff>
    </xdr:to>
    <xdr:sp macro="" textlink="">
      <xdr:nvSpPr>
        <xdr:cNvPr id="353" name="フローチャート: 判断 352"/>
        <xdr:cNvSpPr/>
      </xdr:nvSpPr>
      <xdr:spPr>
        <a:xfrm>
          <a:off x="95885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153035</xdr:rowOff>
    </xdr:from>
    <xdr:ext cx="594360" cy="259080"/>
    <xdr:sp macro="" textlink="">
      <xdr:nvSpPr>
        <xdr:cNvPr id="354" name="テキスト ボックス 353"/>
        <xdr:cNvSpPr txBox="1"/>
      </xdr:nvSpPr>
      <xdr:spPr>
        <a:xfrm>
          <a:off x="9339580" y="94113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40640</xdr:rowOff>
    </xdr:from>
    <xdr:to>
      <xdr:col>45</xdr:col>
      <xdr:colOff>177800</xdr:colOff>
      <xdr:row>56</xdr:row>
      <xdr:rowOff>106680</xdr:rowOff>
    </xdr:to>
    <xdr:cxnSp macro="">
      <xdr:nvCxnSpPr>
        <xdr:cNvPr id="355" name="直線コネクタ 354"/>
        <xdr:cNvCxnSpPr/>
      </xdr:nvCxnSpPr>
      <xdr:spPr>
        <a:xfrm flipV="1">
          <a:off x="7861300" y="96418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70485</xdr:rowOff>
    </xdr:from>
    <xdr:to>
      <xdr:col>46</xdr:col>
      <xdr:colOff>38100</xdr:colOff>
      <xdr:row>57</xdr:row>
      <xdr:rowOff>635</xdr:rowOff>
    </xdr:to>
    <xdr:sp macro="" textlink="">
      <xdr:nvSpPr>
        <xdr:cNvPr id="356" name="フローチャート: 判断 355"/>
        <xdr:cNvSpPr/>
      </xdr:nvSpPr>
      <xdr:spPr>
        <a:xfrm>
          <a:off x="869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163195</xdr:rowOff>
    </xdr:from>
    <xdr:ext cx="594360" cy="259080"/>
    <xdr:sp macro="" textlink="">
      <xdr:nvSpPr>
        <xdr:cNvPr id="357" name="テキスト ボックス 356"/>
        <xdr:cNvSpPr txBox="1"/>
      </xdr:nvSpPr>
      <xdr:spPr>
        <a:xfrm>
          <a:off x="8450580" y="97643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106680</xdr:rowOff>
    </xdr:from>
    <xdr:to>
      <xdr:col>41</xdr:col>
      <xdr:colOff>50800</xdr:colOff>
      <xdr:row>57</xdr:row>
      <xdr:rowOff>26670</xdr:rowOff>
    </xdr:to>
    <xdr:cxnSp macro="">
      <xdr:nvCxnSpPr>
        <xdr:cNvPr id="358" name="直線コネクタ 357"/>
        <xdr:cNvCxnSpPr/>
      </xdr:nvCxnSpPr>
      <xdr:spPr>
        <a:xfrm flipV="1">
          <a:off x="6972300" y="97078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9" name="フローチャート: 判断 358"/>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167640</xdr:rowOff>
    </xdr:from>
    <xdr:ext cx="594360" cy="254635"/>
    <xdr:sp macro="" textlink="">
      <xdr:nvSpPr>
        <xdr:cNvPr id="360" name="テキスト ボックス 359"/>
        <xdr:cNvSpPr txBox="1"/>
      </xdr:nvSpPr>
      <xdr:spPr>
        <a:xfrm>
          <a:off x="7561580" y="94259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57150</xdr:rowOff>
    </xdr:from>
    <xdr:to>
      <xdr:col>36</xdr:col>
      <xdr:colOff>165100</xdr:colOff>
      <xdr:row>56</xdr:row>
      <xdr:rowOff>158750</xdr:rowOff>
    </xdr:to>
    <xdr:sp macro="" textlink="">
      <xdr:nvSpPr>
        <xdr:cNvPr id="361" name="フローチャート: 判断 360"/>
        <xdr:cNvSpPr/>
      </xdr:nvSpPr>
      <xdr:spPr>
        <a:xfrm>
          <a:off x="69215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4445</xdr:rowOff>
    </xdr:from>
    <xdr:ext cx="594360" cy="259080"/>
    <xdr:sp macro="" textlink="">
      <xdr:nvSpPr>
        <xdr:cNvPr id="362" name="テキスト ボックス 361"/>
        <xdr:cNvSpPr txBox="1"/>
      </xdr:nvSpPr>
      <xdr:spPr>
        <a:xfrm>
          <a:off x="6672580" y="94341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118745</xdr:rowOff>
    </xdr:from>
    <xdr:to>
      <xdr:col>55</xdr:col>
      <xdr:colOff>50800</xdr:colOff>
      <xdr:row>57</xdr:row>
      <xdr:rowOff>48895</xdr:rowOff>
    </xdr:to>
    <xdr:sp macro="" textlink="">
      <xdr:nvSpPr>
        <xdr:cNvPr id="368" name="楕円 367"/>
        <xdr:cNvSpPr/>
      </xdr:nvSpPr>
      <xdr:spPr>
        <a:xfrm>
          <a:off x="10426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97790</xdr:rowOff>
    </xdr:from>
    <xdr:ext cx="598805" cy="254635"/>
    <xdr:sp macro="" textlink="">
      <xdr:nvSpPr>
        <xdr:cNvPr id="369" name="普通建設事業費該当値テキスト"/>
        <xdr:cNvSpPr txBox="1"/>
      </xdr:nvSpPr>
      <xdr:spPr>
        <a:xfrm>
          <a:off x="10528300" y="96989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132715</xdr:rowOff>
    </xdr:from>
    <xdr:to>
      <xdr:col>50</xdr:col>
      <xdr:colOff>165100</xdr:colOff>
      <xdr:row>57</xdr:row>
      <xdr:rowOff>63500</xdr:rowOff>
    </xdr:to>
    <xdr:sp macro="" textlink="">
      <xdr:nvSpPr>
        <xdr:cNvPr id="370" name="楕円 369"/>
        <xdr:cNvSpPr/>
      </xdr:nvSpPr>
      <xdr:spPr>
        <a:xfrm>
          <a:off x="9588500" y="9733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53975</xdr:rowOff>
    </xdr:from>
    <xdr:ext cx="530225" cy="254635"/>
    <xdr:sp macro="" textlink="">
      <xdr:nvSpPr>
        <xdr:cNvPr id="371" name="テキスト ボックス 370"/>
        <xdr:cNvSpPr txBox="1"/>
      </xdr:nvSpPr>
      <xdr:spPr>
        <a:xfrm>
          <a:off x="9371965" y="98266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161290</xdr:rowOff>
    </xdr:from>
    <xdr:to>
      <xdr:col>46</xdr:col>
      <xdr:colOff>38100</xdr:colOff>
      <xdr:row>56</xdr:row>
      <xdr:rowOff>91440</xdr:rowOff>
    </xdr:to>
    <xdr:sp macro="" textlink="">
      <xdr:nvSpPr>
        <xdr:cNvPr id="372" name="楕円 371"/>
        <xdr:cNvSpPr/>
      </xdr:nvSpPr>
      <xdr:spPr>
        <a:xfrm>
          <a:off x="8699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107950</xdr:rowOff>
    </xdr:from>
    <xdr:ext cx="594360" cy="259080"/>
    <xdr:sp macro="" textlink="">
      <xdr:nvSpPr>
        <xdr:cNvPr id="373" name="テキスト ボックス 372"/>
        <xdr:cNvSpPr txBox="1"/>
      </xdr:nvSpPr>
      <xdr:spPr>
        <a:xfrm>
          <a:off x="8450580" y="93662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55880</xdr:rowOff>
    </xdr:from>
    <xdr:to>
      <xdr:col>41</xdr:col>
      <xdr:colOff>101600</xdr:colOff>
      <xdr:row>56</xdr:row>
      <xdr:rowOff>157480</xdr:rowOff>
    </xdr:to>
    <xdr:sp macro="" textlink="">
      <xdr:nvSpPr>
        <xdr:cNvPr id="374" name="楕円 373"/>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148590</xdr:rowOff>
    </xdr:from>
    <xdr:ext cx="594360" cy="259080"/>
    <xdr:sp macro="" textlink="">
      <xdr:nvSpPr>
        <xdr:cNvPr id="375" name="テキスト ボックス 374"/>
        <xdr:cNvSpPr txBox="1"/>
      </xdr:nvSpPr>
      <xdr:spPr>
        <a:xfrm>
          <a:off x="7561580" y="97497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147320</xdr:rowOff>
    </xdr:from>
    <xdr:to>
      <xdr:col>36</xdr:col>
      <xdr:colOff>165100</xdr:colOff>
      <xdr:row>57</xdr:row>
      <xdr:rowOff>77470</xdr:rowOff>
    </xdr:to>
    <xdr:sp macro="" textlink="">
      <xdr:nvSpPr>
        <xdr:cNvPr id="376" name="楕円 375"/>
        <xdr:cNvSpPr/>
      </xdr:nvSpPr>
      <xdr:spPr>
        <a:xfrm>
          <a:off x="6921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68580</xdr:rowOff>
    </xdr:from>
    <xdr:ext cx="530225" cy="259080"/>
    <xdr:sp macro="" textlink="">
      <xdr:nvSpPr>
        <xdr:cNvPr id="377" name="テキスト ボックス 376"/>
        <xdr:cNvSpPr txBox="1"/>
      </xdr:nvSpPr>
      <xdr:spPr>
        <a:xfrm>
          <a:off x="6704965" y="98412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6" name="テキスト ボックス 385"/>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4475" cy="254635"/>
    <xdr:sp macro="" textlink="">
      <xdr:nvSpPr>
        <xdr:cNvPr id="389" name="テキスト ボックス 388"/>
        <xdr:cNvSpPr txBox="1"/>
      </xdr:nvSpPr>
      <xdr:spPr>
        <a:xfrm>
          <a:off x="6355080" y="13256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185" cy="254635"/>
    <xdr:sp macro="" textlink="">
      <xdr:nvSpPr>
        <xdr:cNvPr id="391" name="テキスト ボックス 390"/>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1185" cy="254635"/>
    <xdr:sp macro="" textlink="">
      <xdr:nvSpPr>
        <xdr:cNvPr id="393" name="テキスト ボックス 392"/>
        <xdr:cNvSpPr txBox="1"/>
      </xdr:nvSpPr>
      <xdr:spPr>
        <a:xfrm>
          <a:off x="6008370" y="12113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5" name="テキスト ボックス 394"/>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92075</xdr:rowOff>
    </xdr:from>
    <xdr:to>
      <xdr:col>54</xdr:col>
      <xdr:colOff>189865</xdr:colOff>
      <xdr:row>78</xdr:row>
      <xdr:rowOff>25400</xdr:rowOff>
    </xdr:to>
    <xdr:cxnSp macro="">
      <xdr:nvCxnSpPr>
        <xdr:cNvPr id="397" name="直線コネクタ 396"/>
        <xdr:cNvCxnSpPr/>
      </xdr:nvCxnSpPr>
      <xdr:spPr>
        <a:xfrm flipV="1">
          <a:off x="10475595" y="12093575"/>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4635"/>
    <xdr:sp macro="" textlink="">
      <xdr:nvSpPr>
        <xdr:cNvPr id="398" name="普通建設事業費 （ うち新規整備　）最小値テキスト"/>
        <xdr:cNvSpPr txBox="1"/>
      </xdr:nvSpPr>
      <xdr:spPr>
        <a:xfrm>
          <a:off x="10528300" y="13402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38735</xdr:rowOff>
    </xdr:from>
    <xdr:ext cx="598805" cy="259080"/>
    <xdr:sp macro="" textlink="">
      <xdr:nvSpPr>
        <xdr:cNvPr id="400" name="普通建設事業費 （ うち新規整備　）最大値テキスト"/>
        <xdr:cNvSpPr txBox="1"/>
      </xdr:nvSpPr>
      <xdr:spPr>
        <a:xfrm>
          <a:off x="10528300" y="11868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228,327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92075</xdr:rowOff>
    </xdr:from>
    <xdr:to>
      <xdr:col>55</xdr:col>
      <xdr:colOff>88900</xdr:colOff>
      <xdr:row>70</xdr:row>
      <xdr:rowOff>92075</xdr:rowOff>
    </xdr:to>
    <xdr:cxnSp macro="">
      <xdr:nvCxnSpPr>
        <xdr:cNvPr id="401" name="直線コネクタ 400"/>
        <xdr:cNvCxnSpPr/>
      </xdr:nvCxnSpPr>
      <xdr:spPr>
        <a:xfrm>
          <a:off x="10388600" y="1209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81915</xdr:rowOff>
    </xdr:from>
    <xdr:to>
      <xdr:col>55</xdr:col>
      <xdr:colOff>0</xdr:colOff>
      <xdr:row>78</xdr:row>
      <xdr:rowOff>22225</xdr:rowOff>
    </xdr:to>
    <xdr:cxnSp macro="">
      <xdr:nvCxnSpPr>
        <xdr:cNvPr id="402" name="直線コネクタ 401"/>
        <xdr:cNvCxnSpPr/>
      </xdr:nvCxnSpPr>
      <xdr:spPr>
        <a:xfrm flipV="1">
          <a:off x="9639300" y="1328356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146685</xdr:rowOff>
    </xdr:from>
    <xdr:ext cx="534670" cy="254635"/>
    <xdr:sp macro="" textlink="">
      <xdr:nvSpPr>
        <xdr:cNvPr id="403" name="普通建設事業費 （ うち新規整備　）平均値テキスト"/>
        <xdr:cNvSpPr txBox="1"/>
      </xdr:nvSpPr>
      <xdr:spPr>
        <a:xfrm>
          <a:off x="10528300" y="130054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123825</xdr:rowOff>
    </xdr:from>
    <xdr:to>
      <xdr:col>55</xdr:col>
      <xdr:colOff>50800</xdr:colOff>
      <xdr:row>77</xdr:row>
      <xdr:rowOff>53975</xdr:rowOff>
    </xdr:to>
    <xdr:sp macro="" textlink="">
      <xdr:nvSpPr>
        <xdr:cNvPr id="404" name="フローチャート: 判断 403"/>
        <xdr:cNvSpPr/>
      </xdr:nvSpPr>
      <xdr:spPr>
        <a:xfrm>
          <a:off x="104267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19685</xdr:rowOff>
    </xdr:from>
    <xdr:to>
      <xdr:col>50</xdr:col>
      <xdr:colOff>114300</xdr:colOff>
      <xdr:row>78</xdr:row>
      <xdr:rowOff>22225</xdr:rowOff>
    </xdr:to>
    <xdr:cxnSp macro="">
      <xdr:nvCxnSpPr>
        <xdr:cNvPr id="405" name="直線コネクタ 404"/>
        <xdr:cNvCxnSpPr/>
      </xdr:nvCxnSpPr>
      <xdr:spPr>
        <a:xfrm>
          <a:off x="8750300" y="133927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114935</xdr:rowOff>
    </xdr:from>
    <xdr:to>
      <xdr:col>50</xdr:col>
      <xdr:colOff>165100</xdr:colOff>
      <xdr:row>77</xdr:row>
      <xdr:rowOff>45085</xdr:rowOff>
    </xdr:to>
    <xdr:sp macro="" textlink="">
      <xdr:nvSpPr>
        <xdr:cNvPr id="406" name="フローチャート: 判断 405"/>
        <xdr:cNvSpPr/>
      </xdr:nvSpPr>
      <xdr:spPr>
        <a:xfrm>
          <a:off x="958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61595</xdr:rowOff>
    </xdr:from>
    <xdr:ext cx="530225" cy="259080"/>
    <xdr:sp macro="" textlink="">
      <xdr:nvSpPr>
        <xdr:cNvPr id="407" name="テキスト ボックス 406"/>
        <xdr:cNvSpPr txBox="1"/>
      </xdr:nvSpPr>
      <xdr:spPr>
        <a:xfrm>
          <a:off x="9371965" y="129203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139700</xdr:rowOff>
    </xdr:from>
    <xdr:to>
      <xdr:col>45</xdr:col>
      <xdr:colOff>177800</xdr:colOff>
      <xdr:row>78</xdr:row>
      <xdr:rowOff>19685</xdr:rowOff>
    </xdr:to>
    <xdr:cxnSp macro="">
      <xdr:nvCxnSpPr>
        <xdr:cNvPr id="408" name="直線コネクタ 407"/>
        <xdr:cNvCxnSpPr/>
      </xdr:nvCxnSpPr>
      <xdr:spPr>
        <a:xfrm>
          <a:off x="7861300" y="133413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151765</xdr:rowOff>
    </xdr:from>
    <xdr:to>
      <xdr:col>46</xdr:col>
      <xdr:colOff>38100</xdr:colOff>
      <xdr:row>77</xdr:row>
      <xdr:rowOff>81915</xdr:rowOff>
    </xdr:to>
    <xdr:sp macro="" textlink="">
      <xdr:nvSpPr>
        <xdr:cNvPr id="409" name="フローチャート: 判断 408"/>
        <xdr:cNvSpPr/>
      </xdr:nvSpPr>
      <xdr:spPr>
        <a:xfrm>
          <a:off x="8699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98425</xdr:rowOff>
    </xdr:from>
    <xdr:ext cx="530225" cy="254635"/>
    <xdr:sp macro="" textlink="">
      <xdr:nvSpPr>
        <xdr:cNvPr id="410" name="テキスト ボックス 409"/>
        <xdr:cNvSpPr txBox="1"/>
      </xdr:nvSpPr>
      <xdr:spPr>
        <a:xfrm>
          <a:off x="8482965" y="12957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139700</xdr:rowOff>
    </xdr:from>
    <xdr:to>
      <xdr:col>41</xdr:col>
      <xdr:colOff>50800</xdr:colOff>
      <xdr:row>77</xdr:row>
      <xdr:rowOff>144780</xdr:rowOff>
    </xdr:to>
    <xdr:cxnSp macro="">
      <xdr:nvCxnSpPr>
        <xdr:cNvPr id="411" name="直線コネクタ 410"/>
        <xdr:cNvCxnSpPr/>
      </xdr:nvCxnSpPr>
      <xdr:spPr>
        <a:xfrm flipV="1">
          <a:off x="6972300" y="13341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167005</xdr:rowOff>
    </xdr:from>
    <xdr:to>
      <xdr:col>41</xdr:col>
      <xdr:colOff>101600</xdr:colOff>
      <xdr:row>77</xdr:row>
      <xdr:rowOff>97790</xdr:rowOff>
    </xdr:to>
    <xdr:sp macro="" textlink="">
      <xdr:nvSpPr>
        <xdr:cNvPr id="412" name="フローチャート: 判断 411"/>
        <xdr:cNvSpPr/>
      </xdr:nvSpPr>
      <xdr:spPr>
        <a:xfrm>
          <a:off x="7810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113665</xdr:rowOff>
    </xdr:from>
    <xdr:ext cx="530225" cy="258445"/>
    <xdr:sp macro="" textlink="">
      <xdr:nvSpPr>
        <xdr:cNvPr id="413" name="テキスト ボックス 412"/>
        <xdr:cNvSpPr txBox="1"/>
      </xdr:nvSpPr>
      <xdr:spPr>
        <a:xfrm>
          <a:off x="7593965" y="129724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xdr:rowOff>
    </xdr:from>
    <xdr:to>
      <xdr:col>36</xdr:col>
      <xdr:colOff>165100</xdr:colOff>
      <xdr:row>77</xdr:row>
      <xdr:rowOff>116205</xdr:rowOff>
    </xdr:to>
    <xdr:sp macro="" textlink="">
      <xdr:nvSpPr>
        <xdr:cNvPr id="414" name="フローチャート: 判断 413"/>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132715</xdr:rowOff>
    </xdr:from>
    <xdr:ext cx="530225" cy="254635"/>
    <xdr:sp macro="" textlink="">
      <xdr:nvSpPr>
        <xdr:cNvPr id="415" name="テキスト ボックス 414"/>
        <xdr:cNvSpPr txBox="1"/>
      </xdr:nvSpPr>
      <xdr:spPr>
        <a:xfrm>
          <a:off x="6704965" y="129914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31115</xdr:rowOff>
    </xdr:from>
    <xdr:to>
      <xdr:col>55</xdr:col>
      <xdr:colOff>50800</xdr:colOff>
      <xdr:row>77</xdr:row>
      <xdr:rowOff>132715</xdr:rowOff>
    </xdr:to>
    <xdr:sp macro="" textlink="">
      <xdr:nvSpPr>
        <xdr:cNvPr id="421" name="楕円 420"/>
        <xdr:cNvSpPr/>
      </xdr:nvSpPr>
      <xdr:spPr>
        <a:xfrm>
          <a:off x="104267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117475</xdr:rowOff>
    </xdr:from>
    <xdr:ext cx="534670" cy="259080"/>
    <xdr:sp macro="" textlink="">
      <xdr:nvSpPr>
        <xdr:cNvPr id="422" name="普通建設事業費 （ うち新規整備　）該当値テキスト"/>
        <xdr:cNvSpPr txBox="1"/>
      </xdr:nvSpPr>
      <xdr:spPr>
        <a:xfrm>
          <a:off x="10528300" y="13147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143510</xdr:rowOff>
    </xdr:from>
    <xdr:to>
      <xdr:col>50</xdr:col>
      <xdr:colOff>165100</xdr:colOff>
      <xdr:row>78</xdr:row>
      <xdr:rowOff>73025</xdr:rowOff>
    </xdr:to>
    <xdr:sp macro="" textlink="">
      <xdr:nvSpPr>
        <xdr:cNvPr id="423" name="楕円 422"/>
        <xdr:cNvSpPr/>
      </xdr:nvSpPr>
      <xdr:spPr>
        <a:xfrm>
          <a:off x="9588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78</xdr:row>
      <xdr:rowOff>64135</xdr:rowOff>
    </xdr:from>
    <xdr:ext cx="378460" cy="254635"/>
    <xdr:sp macro="" textlink="">
      <xdr:nvSpPr>
        <xdr:cNvPr id="424" name="テキスト ボックス 423"/>
        <xdr:cNvSpPr txBox="1"/>
      </xdr:nvSpPr>
      <xdr:spPr>
        <a:xfrm>
          <a:off x="9450070" y="1343723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140335</xdr:rowOff>
    </xdr:from>
    <xdr:to>
      <xdr:col>46</xdr:col>
      <xdr:colOff>38100</xdr:colOff>
      <xdr:row>78</xdr:row>
      <xdr:rowOff>70485</xdr:rowOff>
    </xdr:to>
    <xdr:sp macro="" textlink="">
      <xdr:nvSpPr>
        <xdr:cNvPr id="425" name="楕円 424"/>
        <xdr:cNvSpPr/>
      </xdr:nvSpPr>
      <xdr:spPr>
        <a:xfrm>
          <a:off x="8699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61595</xdr:rowOff>
    </xdr:from>
    <xdr:ext cx="465455" cy="259080"/>
    <xdr:sp macro="" textlink="">
      <xdr:nvSpPr>
        <xdr:cNvPr id="426" name="テキスト ボックス 425"/>
        <xdr:cNvSpPr txBox="1"/>
      </xdr:nvSpPr>
      <xdr:spPr>
        <a:xfrm>
          <a:off x="8515350" y="134346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88900</xdr:rowOff>
    </xdr:from>
    <xdr:to>
      <xdr:col>41</xdr:col>
      <xdr:colOff>101600</xdr:colOff>
      <xdr:row>78</xdr:row>
      <xdr:rowOff>19050</xdr:rowOff>
    </xdr:to>
    <xdr:sp macro="" textlink="">
      <xdr:nvSpPr>
        <xdr:cNvPr id="427" name="楕円 426"/>
        <xdr:cNvSpPr/>
      </xdr:nvSpPr>
      <xdr:spPr>
        <a:xfrm>
          <a:off x="7810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10160</xdr:rowOff>
    </xdr:from>
    <xdr:ext cx="530225" cy="259080"/>
    <xdr:sp macro="" textlink="">
      <xdr:nvSpPr>
        <xdr:cNvPr id="428" name="テキスト ボックス 427"/>
        <xdr:cNvSpPr txBox="1"/>
      </xdr:nvSpPr>
      <xdr:spPr>
        <a:xfrm>
          <a:off x="7593965" y="1338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93980</xdr:rowOff>
    </xdr:from>
    <xdr:to>
      <xdr:col>36</xdr:col>
      <xdr:colOff>165100</xdr:colOff>
      <xdr:row>78</xdr:row>
      <xdr:rowOff>24130</xdr:rowOff>
    </xdr:to>
    <xdr:sp macro="" textlink="">
      <xdr:nvSpPr>
        <xdr:cNvPr id="429" name="楕円 428"/>
        <xdr:cNvSpPr/>
      </xdr:nvSpPr>
      <xdr:spPr>
        <a:xfrm>
          <a:off x="6921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15240</xdr:rowOff>
    </xdr:from>
    <xdr:ext cx="465455" cy="259080"/>
    <xdr:sp macro="" textlink="">
      <xdr:nvSpPr>
        <xdr:cNvPr id="430" name="テキスト ボックス 429"/>
        <xdr:cNvSpPr txBox="1"/>
      </xdr:nvSpPr>
      <xdr:spPr>
        <a:xfrm>
          <a:off x="6737350" y="13388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9" name="テキスト ボックス 438"/>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635"/>
    <xdr:sp macro="" textlink="">
      <xdr:nvSpPr>
        <xdr:cNvPr id="442" name="テキスト ボックス 441"/>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635"/>
    <xdr:sp macro="" textlink="">
      <xdr:nvSpPr>
        <xdr:cNvPr id="444" name="テキスト ボックス 443"/>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635"/>
    <xdr:sp macro="" textlink="">
      <xdr:nvSpPr>
        <xdr:cNvPr id="446" name="テキスト ボックス 445"/>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635"/>
    <xdr:sp macro="" textlink="">
      <xdr:nvSpPr>
        <xdr:cNvPr id="448" name="テキスト ボックス 447"/>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0" name="テキスト ボックス 449"/>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26035</xdr:rowOff>
    </xdr:from>
    <xdr:to>
      <xdr:col>54</xdr:col>
      <xdr:colOff>189865</xdr:colOff>
      <xdr:row>98</xdr:row>
      <xdr:rowOff>104775</xdr:rowOff>
    </xdr:to>
    <xdr:cxnSp macro="">
      <xdr:nvCxnSpPr>
        <xdr:cNvPr id="452" name="直線コネクタ 451"/>
        <xdr:cNvCxnSpPr/>
      </xdr:nvCxnSpPr>
      <xdr:spPr>
        <a:xfrm flipV="1">
          <a:off x="10475595" y="1562798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109220</xdr:rowOff>
    </xdr:from>
    <xdr:ext cx="469900" cy="254635"/>
    <xdr:sp macro="" textlink="">
      <xdr:nvSpPr>
        <xdr:cNvPr id="453" name="普通建設事業費 （ うち更新整備　）最小値テキスト"/>
        <xdr:cNvSpPr txBox="1"/>
      </xdr:nvSpPr>
      <xdr:spPr>
        <a:xfrm>
          <a:off x="10528300" y="169113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104775</xdr:rowOff>
    </xdr:from>
    <xdr:to>
      <xdr:col>55</xdr:col>
      <xdr:colOff>88900</xdr:colOff>
      <xdr:row>98</xdr:row>
      <xdr:rowOff>104775</xdr:rowOff>
    </xdr:to>
    <xdr:cxnSp macro="">
      <xdr:nvCxnSpPr>
        <xdr:cNvPr id="454" name="直線コネクタ 453"/>
        <xdr:cNvCxnSpPr/>
      </xdr:nvCxnSpPr>
      <xdr:spPr>
        <a:xfrm>
          <a:off x="10388600" y="1690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144145</xdr:rowOff>
    </xdr:from>
    <xdr:ext cx="598805" cy="254635"/>
    <xdr:sp macro="" textlink="">
      <xdr:nvSpPr>
        <xdr:cNvPr id="455" name="普通建設事業費 （ うち更新整備　）最大値テキスト"/>
        <xdr:cNvSpPr txBox="1"/>
      </xdr:nvSpPr>
      <xdr:spPr>
        <a:xfrm>
          <a:off x="10528300" y="154031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287,388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26035</xdr:rowOff>
    </xdr:from>
    <xdr:to>
      <xdr:col>55</xdr:col>
      <xdr:colOff>88900</xdr:colOff>
      <xdr:row>91</xdr:row>
      <xdr:rowOff>26035</xdr:rowOff>
    </xdr:to>
    <xdr:cxnSp macro="">
      <xdr:nvCxnSpPr>
        <xdr:cNvPr id="456" name="直線コネクタ 455"/>
        <xdr:cNvCxnSpPr/>
      </xdr:nvCxnSpPr>
      <xdr:spPr>
        <a:xfrm>
          <a:off x="10388600" y="1562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153670</xdr:rowOff>
    </xdr:from>
    <xdr:to>
      <xdr:col>55</xdr:col>
      <xdr:colOff>0</xdr:colOff>
      <xdr:row>97</xdr:row>
      <xdr:rowOff>6985</xdr:rowOff>
    </xdr:to>
    <xdr:cxnSp macro="">
      <xdr:nvCxnSpPr>
        <xdr:cNvPr id="457" name="直線コネクタ 456"/>
        <xdr:cNvCxnSpPr/>
      </xdr:nvCxnSpPr>
      <xdr:spPr>
        <a:xfrm flipV="1">
          <a:off x="9639300" y="166128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104140</xdr:rowOff>
    </xdr:from>
    <xdr:ext cx="534670" cy="259080"/>
    <xdr:sp macro="" textlink="">
      <xdr:nvSpPr>
        <xdr:cNvPr id="458" name="普通建設事業費 （ うち更新整備　）平均値テキスト"/>
        <xdr:cNvSpPr txBox="1"/>
      </xdr:nvSpPr>
      <xdr:spPr>
        <a:xfrm>
          <a:off x="10528300" y="16391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81280</xdr:rowOff>
    </xdr:from>
    <xdr:to>
      <xdr:col>55</xdr:col>
      <xdr:colOff>50800</xdr:colOff>
      <xdr:row>97</xdr:row>
      <xdr:rowOff>11430</xdr:rowOff>
    </xdr:to>
    <xdr:sp macro="" textlink="">
      <xdr:nvSpPr>
        <xdr:cNvPr id="459" name="フローチャート: 判断 458"/>
        <xdr:cNvSpPr/>
      </xdr:nvSpPr>
      <xdr:spPr>
        <a:xfrm>
          <a:off x="10426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17780</xdr:rowOff>
    </xdr:from>
    <xdr:to>
      <xdr:col>50</xdr:col>
      <xdr:colOff>114300</xdr:colOff>
      <xdr:row>97</xdr:row>
      <xdr:rowOff>6985</xdr:rowOff>
    </xdr:to>
    <xdr:cxnSp macro="">
      <xdr:nvCxnSpPr>
        <xdr:cNvPr id="460" name="直線コネクタ 459"/>
        <xdr:cNvCxnSpPr/>
      </xdr:nvCxnSpPr>
      <xdr:spPr>
        <a:xfrm>
          <a:off x="8750300" y="1647698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61" name="フローチャート: 判断 460"/>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30225" cy="259080"/>
    <xdr:sp macro="" textlink="">
      <xdr:nvSpPr>
        <xdr:cNvPr id="462" name="テキスト ボックス 461"/>
        <xdr:cNvSpPr txBox="1"/>
      </xdr:nvSpPr>
      <xdr:spPr>
        <a:xfrm>
          <a:off x="9371965" y="16357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17780</xdr:rowOff>
    </xdr:from>
    <xdr:to>
      <xdr:col>45</xdr:col>
      <xdr:colOff>177800</xdr:colOff>
      <xdr:row>96</xdr:row>
      <xdr:rowOff>170180</xdr:rowOff>
    </xdr:to>
    <xdr:cxnSp macro="">
      <xdr:nvCxnSpPr>
        <xdr:cNvPr id="463" name="直線コネクタ 462"/>
        <xdr:cNvCxnSpPr/>
      </xdr:nvCxnSpPr>
      <xdr:spPr>
        <a:xfrm flipV="1">
          <a:off x="7861300" y="164769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135890</xdr:rowOff>
    </xdr:from>
    <xdr:to>
      <xdr:col>46</xdr:col>
      <xdr:colOff>38100</xdr:colOff>
      <xdr:row>97</xdr:row>
      <xdr:rowOff>66040</xdr:rowOff>
    </xdr:to>
    <xdr:sp macro="" textlink="">
      <xdr:nvSpPr>
        <xdr:cNvPr id="464" name="フローチャート: 判断 463"/>
        <xdr:cNvSpPr/>
      </xdr:nvSpPr>
      <xdr:spPr>
        <a:xfrm>
          <a:off x="8699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57150</xdr:rowOff>
    </xdr:from>
    <xdr:ext cx="530225" cy="259080"/>
    <xdr:sp macro="" textlink="">
      <xdr:nvSpPr>
        <xdr:cNvPr id="465" name="テキスト ボックス 464"/>
        <xdr:cNvSpPr txBox="1"/>
      </xdr:nvSpPr>
      <xdr:spPr>
        <a:xfrm>
          <a:off x="8482965" y="16687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170180</xdr:rowOff>
    </xdr:from>
    <xdr:to>
      <xdr:col>41</xdr:col>
      <xdr:colOff>50800</xdr:colOff>
      <xdr:row>97</xdr:row>
      <xdr:rowOff>163195</xdr:rowOff>
    </xdr:to>
    <xdr:cxnSp macro="">
      <xdr:nvCxnSpPr>
        <xdr:cNvPr id="466" name="直線コネクタ 465"/>
        <xdr:cNvCxnSpPr/>
      </xdr:nvCxnSpPr>
      <xdr:spPr>
        <a:xfrm flipV="1">
          <a:off x="6972300" y="1662938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100965</xdr:rowOff>
    </xdr:from>
    <xdr:to>
      <xdr:col>41</xdr:col>
      <xdr:colOff>101600</xdr:colOff>
      <xdr:row>97</xdr:row>
      <xdr:rowOff>31115</xdr:rowOff>
    </xdr:to>
    <xdr:sp macro="" textlink="">
      <xdr:nvSpPr>
        <xdr:cNvPr id="467" name="フローチャート: 判断 466"/>
        <xdr:cNvSpPr/>
      </xdr:nvSpPr>
      <xdr:spPr>
        <a:xfrm>
          <a:off x="7810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47625</xdr:rowOff>
    </xdr:from>
    <xdr:ext cx="530225" cy="259080"/>
    <xdr:sp macro="" textlink="">
      <xdr:nvSpPr>
        <xdr:cNvPr id="468" name="テキスト ボックス 467"/>
        <xdr:cNvSpPr txBox="1"/>
      </xdr:nvSpPr>
      <xdr:spPr>
        <a:xfrm>
          <a:off x="7593965" y="16335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103505</xdr:rowOff>
    </xdr:from>
    <xdr:to>
      <xdr:col>36</xdr:col>
      <xdr:colOff>165100</xdr:colOff>
      <xdr:row>97</xdr:row>
      <xdr:rowOff>33655</xdr:rowOff>
    </xdr:to>
    <xdr:sp macro="" textlink="">
      <xdr:nvSpPr>
        <xdr:cNvPr id="469" name="フローチャート: 判断 468"/>
        <xdr:cNvSpPr/>
      </xdr:nvSpPr>
      <xdr:spPr>
        <a:xfrm>
          <a:off x="6921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50165</xdr:rowOff>
    </xdr:from>
    <xdr:ext cx="530225" cy="259080"/>
    <xdr:sp macro="" textlink="">
      <xdr:nvSpPr>
        <xdr:cNvPr id="470" name="テキスト ボックス 469"/>
        <xdr:cNvSpPr txBox="1"/>
      </xdr:nvSpPr>
      <xdr:spPr>
        <a:xfrm>
          <a:off x="6704965" y="163379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102870</xdr:rowOff>
    </xdr:from>
    <xdr:to>
      <xdr:col>55</xdr:col>
      <xdr:colOff>50800</xdr:colOff>
      <xdr:row>97</xdr:row>
      <xdr:rowOff>33020</xdr:rowOff>
    </xdr:to>
    <xdr:sp macro="" textlink="">
      <xdr:nvSpPr>
        <xdr:cNvPr id="476" name="楕円 475"/>
        <xdr:cNvSpPr/>
      </xdr:nvSpPr>
      <xdr:spPr>
        <a:xfrm>
          <a:off x="104267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81280</xdr:rowOff>
    </xdr:from>
    <xdr:ext cx="534670" cy="259080"/>
    <xdr:sp macro="" textlink="">
      <xdr:nvSpPr>
        <xdr:cNvPr id="477" name="普通建設事業費 （ うち更新整備　）該当値テキスト"/>
        <xdr:cNvSpPr txBox="1"/>
      </xdr:nvSpPr>
      <xdr:spPr>
        <a:xfrm>
          <a:off x="10528300" y="1654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127635</xdr:rowOff>
    </xdr:from>
    <xdr:to>
      <xdr:col>50</xdr:col>
      <xdr:colOff>165100</xdr:colOff>
      <xdr:row>97</xdr:row>
      <xdr:rowOff>57785</xdr:rowOff>
    </xdr:to>
    <xdr:sp macro="" textlink="">
      <xdr:nvSpPr>
        <xdr:cNvPr id="478" name="楕円 477"/>
        <xdr:cNvSpPr/>
      </xdr:nvSpPr>
      <xdr:spPr>
        <a:xfrm>
          <a:off x="9588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48895</xdr:rowOff>
    </xdr:from>
    <xdr:ext cx="530225" cy="259080"/>
    <xdr:sp macro="" textlink="">
      <xdr:nvSpPr>
        <xdr:cNvPr id="479" name="テキスト ボックス 478"/>
        <xdr:cNvSpPr txBox="1"/>
      </xdr:nvSpPr>
      <xdr:spPr>
        <a:xfrm>
          <a:off x="9371965" y="16679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138430</xdr:rowOff>
    </xdr:from>
    <xdr:to>
      <xdr:col>46</xdr:col>
      <xdr:colOff>38100</xdr:colOff>
      <xdr:row>96</xdr:row>
      <xdr:rowOff>68580</xdr:rowOff>
    </xdr:to>
    <xdr:sp macro="" textlink="">
      <xdr:nvSpPr>
        <xdr:cNvPr id="480" name="楕円 479"/>
        <xdr:cNvSpPr/>
      </xdr:nvSpPr>
      <xdr:spPr>
        <a:xfrm>
          <a:off x="8699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85090</xdr:rowOff>
    </xdr:from>
    <xdr:ext cx="594360" cy="259080"/>
    <xdr:sp macro="" textlink="">
      <xdr:nvSpPr>
        <xdr:cNvPr id="481" name="テキスト ボックス 480"/>
        <xdr:cNvSpPr txBox="1"/>
      </xdr:nvSpPr>
      <xdr:spPr>
        <a:xfrm>
          <a:off x="8450580" y="162013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119380</xdr:rowOff>
    </xdr:from>
    <xdr:to>
      <xdr:col>41</xdr:col>
      <xdr:colOff>101600</xdr:colOff>
      <xdr:row>97</xdr:row>
      <xdr:rowOff>49530</xdr:rowOff>
    </xdr:to>
    <xdr:sp macro="" textlink="">
      <xdr:nvSpPr>
        <xdr:cNvPr id="482" name="楕円 481"/>
        <xdr:cNvSpPr/>
      </xdr:nvSpPr>
      <xdr:spPr>
        <a:xfrm>
          <a:off x="7810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40640</xdr:rowOff>
    </xdr:from>
    <xdr:ext cx="530225" cy="254635"/>
    <xdr:sp macro="" textlink="">
      <xdr:nvSpPr>
        <xdr:cNvPr id="483" name="テキスト ボックス 482"/>
        <xdr:cNvSpPr txBox="1"/>
      </xdr:nvSpPr>
      <xdr:spPr>
        <a:xfrm>
          <a:off x="7593965" y="16671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112395</xdr:rowOff>
    </xdr:from>
    <xdr:to>
      <xdr:col>36</xdr:col>
      <xdr:colOff>165100</xdr:colOff>
      <xdr:row>98</xdr:row>
      <xdr:rowOff>42545</xdr:rowOff>
    </xdr:to>
    <xdr:sp macro="" textlink="">
      <xdr:nvSpPr>
        <xdr:cNvPr id="484" name="楕円 483"/>
        <xdr:cNvSpPr/>
      </xdr:nvSpPr>
      <xdr:spPr>
        <a:xfrm>
          <a:off x="692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33655</xdr:rowOff>
    </xdr:from>
    <xdr:ext cx="530225" cy="258445"/>
    <xdr:sp macro="" textlink="">
      <xdr:nvSpPr>
        <xdr:cNvPr id="485" name="テキスト ボックス 484"/>
        <xdr:cNvSpPr txBox="1"/>
      </xdr:nvSpPr>
      <xdr:spPr>
        <a:xfrm>
          <a:off x="6704965" y="168357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4" name="テキスト ボックス 493"/>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497" name="テキスト ボックス 496"/>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499" name="テキスト ボックス 498"/>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1" name="テキスト ボックス 50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03" name="テキスト ボックス 502"/>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185" cy="258445"/>
    <xdr:sp macro="" textlink="">
      <xdr:nvSpPr>
        <xdr:cNvPr id="505" name="テキスト ボックス 504"/>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07" name="テキスト ボックス 506"/>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09" name="テキスト ボックス 508"/>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52070</xdr:rowOff>
    </xdr:from>
    <xdr:to>
      <xdr:col>85</xdr:col>
      <xdr:colOff>126365</xdr:colOff>
      <xdr:row>39</xdr:row>
      <xdr:rowOff>99060</xdr:rowOff>
    </xdr:to>
    <xdr:cxnSp macro="">
      <xdr:nvCxnSpPr>
        <xdr:cNvPr id="511" name="直線コネクタ 510"/>
        <xdr:cNvCxnSpPr/>
      </xdr:nvCxnSpPr>
      <xdr:spPr>
        <a:xfrm flipV="1">
          <a:off x="16317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2"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170180</xdr:rowOff>
    </xdr:from>
    <xdr:ext cx="598805" cy="259080"/>
    <xdr:sp macro="" textlink="">
      <xdr:nvSpPr>
        <xdr:cNvPr id="514" name="災害復旧事業費最大値テキスト"/>
        <xdr:cNvSpPr txBox="1"/>
      </xdr:nvSpPr>
      <xdr:spPr>
        <a:xfrm>
          <a:off x="16370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146,049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52070</xdr:rowOff>
    </xdr:from>
    <xdr:to>
      <xdr:col>86</xdr:col>
      <xdr:colOff>25400</xdr:colOff>
      <xdr:row>30</xdr:row>
      <xdr:rowOff>52070</xdr:rowOff>
    </xdr:to>
    <xdr:cxnSp macro="">
      <xdr:nvCxnSpPr>
        <xdr:cNvPr id="515" name="直線コネクタ 514"/>
        <xdr:cNvCxnSpPr/>
      </xdr:nvCxnSpPr>
      <xdr:spPr>
        <a:xfrm>
          <a:off x="16230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135890</xdr:rowOff>
    </xdr:from>
    <xdr:to>
      <xdr:col>85</xdr:col>
      <xdr:colOff>127000</xdr:colOff>
      <xdr:row>38</xdr:row>
      <xdr:rowOff>32385</xdr:rowOff>
    </xdr:to>
    <xdr:cxnSp macro="">
      <xdr:nvCxnSpPr>
        <xdr:cNvPr id="516" name="直線コネクタ 515"/>
        <xdr:cNvCxnSpPr/>
      </xdr:nvCxnSpPr>
      <xdr:spPr>
        <a:xfrm flipV="1">
          <a:off x="15481300" y="647954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71755</xdr:rowOff>
    </xdr:from>
    <xdr:ext cx="534670" cy="259080"/>
    <xdr:sp macro="" textlink="">
      <xdr:nvSpPr>
        <xdr:cNvPr id="517" name="災害復旧事業費平均値テキスト"/>
        <xdr:cNvSpPr txBox="1"/>
      </xdr:nvSpPr>
      <xdr:spPr>
        <a:xfrm>
          <a:off x="16370300" y="658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93345</xdr:rowOff>
    </xdr:from>
    <xdr:to>
      <xdr:col>85</xdr:col>
      <xdr:colOff>177800</xdr:colOff>
      <xdr:row>39</xdr:row>
      <xdr:rowOff>23495</xdr:rowOff>
    </xdr:to>
    <xdr:sp macro="" textlink="">
      <xdr:nvSpPr>
        <xdr:cNvPr id="518" name="フローチャート: 判断 517"/>
        <xdr:cNvSpPr/>
      </xdr:nvSpPr>
      <xdr:spPr>
        <a:xfrm>
          <a:off x="16268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39</xdr:row>
      <xdr:rowOff>72390</xdr:rowOff>
    </xdr:to>
    <xdr:cxnSp macro="">
      <xdr:nvCxnSpPr>
        <xdr:cNvPr id="519" name="直線コネクタ 518"/>
        <xdr:cNvCxnSpPr/>
      </xdr:nvCxnSpPr>
      <xdr:spPr>
        <a:xfrm flipV="1">
          <a:off x="14592300" y="654748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90170</xdr:rowOff>
    </xdr:from>
    <xdr:to>
      <xdr:col>81</xdr:col>
      <xdr:colOff>101600</xdr:colOff>
      <xdr:row>39</xdr:row>
      <xdr:rowOff>20320</xdr:rowOff>
    </xdr:to>
    <xdr:sp macro="" textlink="">
      <xdr:nvSpPr>
        <xdr:cNvPr id="520" name="フローチャート: 判断 519"/>
        <xdr:cNvSpPr/>
      </xdr:nvSpPr>
      <xdr:spPr>
        <a:xfrm>
          <a:off x="1543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11430</xdr:rowOff>
    </xdr:from>
    <xdr:ext cx="530225" cy="259080"/>
    <xdr:sp macro="" textlink="">
      <xdr:nvSpPr>
        <xdr:cNvPr id="521" name="テキスト ボックス 520"/>
        <xdr:cNvSpPr txBox="1"/>
      </xdr:nvSpPr>
      <xdr:spPr>
        <a:xfrm>
          <a:off x="15213965" y="6697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45085</xdr:rowOff>
    </xdr:from>
    <xdr:to>
      <xdr:col>76</xdr:col>
      <xdr:colOff>114300</xdr:colOff>
      <xdr:row>39</xdr:row>
      <xdr:rowOff>72390</xdr:rowOff>
    </xdr:to>
    <xdr:cxnSp macro="">
      <xdr:nvCxnSpPr>
        <xdr:cNvPr id="522" name="直線コネクタ 521"/>
        <xdr:cNvCxnSpPr/>
      </xdr:nvCxnSpPr>
      <xdr:spPr>
        <a:xfrm>
          <a:off x="13703300" y="67316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23" name="フローチャート: 判断 522"/>
        <xdr:cNvSpPr/>
      </xdr:nvSpPr>
      <xdr:spPr>
        <a:xfrm>
          <a:off x="14541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23495</xdr:rowOff>
    </xdr:from>
    <xdr:ext cx="530225" cy="259080"/>
    <xdr:sp macro="" textlink="">
      <xdr:nvSpPr>
        <xdr:cNvPr id="524" name="テキスト ボックス 523"/>
        <xdr:cNvSpPr txBox="1"/>
      </xdr:nvSpPr>
      <xdr:spPr>
        <a:xfrm>
          <a:off x="14324965" y="6367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97790</xdr:rowOff>
    </xdr:from>
    <xdr:to>
      <xdr:col>71</xdr:col>
      <xdr:colOff>177800</xdr:colOff>
      <xdr:row>39</xdr:row>
      <xdr:rowOff>45085</xdr:rowOff>
    </xdr:to>
    <xdr:cxnSp macro="">
      <xdr:nvCxnSpPr>
        <xdr:cNvPr id="525" name="直線コネクタ 524"/>
        <xdr:cNvCxnSpPr/>
      </xdr:nvCxnSpPr>
      <xdr:spPr>
        <a:xfrm>
          <a:off x="12814300" y="661289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67945</xdr:rowOff>
    </xdr:from>
    <xdr:to>
      <xdr:col>72</xdr:col>
      <xdr:colOff>38100</xdr:colOff>
      <xdr:row>38</xdr:row>
      <xdr:rowOff>169545</xdr:rowOff>
    </xdr:to>
    <xdr:sp macro="" textlink="">
      <xdr:nvSpPr>
        <xdr:cNvPr id="526" name="フローチャート: 判断 525"/>
        <xdr:cNvSpPr/>
      </xdr:nvSpPr>
      <xdr:spPr>
        <a:xfrm>
          <a:off x="13652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15240</xdr:rowOff>
    </xdr:from>
    <xdr:ext cx="530225" cy="259080"/>
    <xdr:sp macro="" textlink="">
      <xdr:nvSpPr>
        <xdr:cNvPr id="527" name="テキスト ボックス 526"/>
        <xdr:cNvSpPr txBox="1"/>
      </xdr:nvSpPr>
      <xdr:spPr>
        <a:xfrm>
          <a:off x="13435965" y="6358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41275</xdr:rowOff>
    </xdr:from>
    <xdr:to>
      <xdr:col>67</xdr:col>
      <xdr:colOff>101600</xdr:colOff>
      <xdr:row>38</xdr:row>
      <xdr:rowOff>143510</xdr:rowOff>
    </xdr:to>
    <xdr:sp macro="" textlink="">
      <xdr:nvSpPr>
        <xdr:cNvPr id="528" name="フローチャート: 判断 527"/>
        <xdr:cNvSpPr/>
      </xdr:nvSpPr>
      <xdr:spPr>
        <a:xfrm>
          <a:off x="12763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159385</xdr:rowOff>
    </xdr:from>
    <xdr:ext cx="530225" cy="258445"/>
    <xdr:sp macro="" textlink="">
      <xdr:nvSpPr>
        <xdr:cNvPr id="529" name="テキスト ボックス 528"/>
        <xdr:cNvSpPr txBox="1"/>
      </xdr:nvSpPr>
      <xdr:spPr>
        <a:xfrm>
          <a:off x="12546965" y="63315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85090</xdr:rowOff>
    </xdr:from>
    <xdr:to>
      <xdr:col>85</xdr:col>
      <xdr:colOff>177800</xdr:colOff>
      <xdr:row>38</xdr:row>
      <xdr:rowOff>15240</xdr:rowOff>
    </xdr:to>
    <xdr:sp macro="" textlink="">
      <xdr:nvSpPr>
        <xdr:cNvPr id="535" name="楕円 534"/>
        <xdr:cNvSpPr/>
      </xdr:nvSpPr>
      <xdr:spPr>
        <a:xfrm>
          <a:off x="16268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107950</xdr:rowOff>
    </xdr:from>
    <xdr:ext cx="534670" cy="259080"/>
    <xdr:sp macro="" textlink="">
      <xdr:nvSpPr>
        <xdr:cNvPr id="536" name="災害復旧事業費該当値テキスト"/>
        <xdr:cNvSpPr txBox="1"/>
      </xdr:nvSpPr>
      <xdr:spPr>
        <a:xfrm>
          <a:off x="16370300" y="6280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153035</xdr:rowOff>
    </xdr:from>
    <xdr:to>
      <xdr:col>81</xdr:col>
      <xdr:colOff>101600</xdr:colOff>
      <xdr:row>38</xdr:row>
      <xdr:rowOff>83185</xdr:rowOff>
    </xdr:to>
    <xdr:sp macro="" textlink="">
      <xdr:nvSpPr>
        <xdr:cNvPr id="537" name="楕円 536"/>
        <xdr:cNvSpPr/>
      </xdr:nvSpPr>
      <xdr:spPr>
        <a:xfrm>
          <a:off x="1543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99695</xdr:rowOff>
    </xdr:from>
    <xdr:ext cx="530225" cy="254635"/>
    <xdr:sp macro="" textlink="">
      <xdr:nvSpPr>
        <xdr:cNvPr id="538" name="テキスト ボックス 537"/>
        <xdr:cNvSpPr txBox="1"/>
      </xdr:nvSpPr>
      <xdr:spPr>
        <a:xfrm>
          <a:off x="15213965" y="6271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21590</xdr:rowOff>
    </xdr:from>
    <xdr:to>
      <xdr:col>76</xdr:col>
      <xdr:colOff>165100</xdr:colOff>
      <xdr:row>39</xdr:row>
      <xdr:rowOff>123190</xdr:rowOff>
    </xdr:to>
    <xdr:sp macro="" textlink="">
      <xdr:nvSpPr>
        <xdr:cNvPr id="539" name="楕円 538"/>
        <xdr:cNvSpPr/>
      </xdr:nvSpPr>
      <xdr:spPr>
        <a:xfrm>
          <a:off x="1454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114300</xdr:rowOff>
    </xdr:from>
    <xdr:ext cx="465455" cy="259080"/>
    <xdr:sp macro="" textlink="">
      <xdr:nvSpPr>
        <xdr:cNvPr id="540" name="テキスト ボックス 539"/>
        <xdr:cNvSpPr txBox="1"/>
      </xdr:nvSpPr>
      <xdr:spPr>
        <a:xfrm>
          <a:off x="14357350" y="6800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166370</xdr:rowOff>
    </xdr:from>
    <xdr:to>
      <xdr:col>72</xdr:col>
      <xdr:colOff>38100</xdr:colOff>
      <xdr:row>39</xdr:row>
      <xdr:rowOff>95885</xdr:rowOff>
    </xdr:to>
    <xdr:sp macro="" textlink="">
      <xdr:nvSpPr>
        <xdr:cNvPr id="541" name="楕円 540"/>
        <xdr:cNvSpPr/>
      </xdr:nvSpPr>
      <xdr:spPr>
        <a:xfrm>
          <a:off x="136525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87630</xdr:rowOff>
    </xdr:from>
    <xdr:ext cx="465455" cy="254635"/>
    <xdr:sp macro="" textlink="">
      <xdr:nvSpPr>
        <xdr:cNvPr id="542" name="テキスト ボックス 541"/>
        <xdr:cNvSpPr txBox="1"/>
      </xdr:nvSpPr>
      <xdr:spPr>
        <a:xfrm>
          <a:off x="13468350" y="67741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46355</xdr:rowOff>
    </xdr:from>
    <xdr:to>
      <xdr:col>67</xdr:col>
      <xdr:colOff>101600</xdr:colOff>
      <xdr:row>38</xdr:row>
      <xdr:rowOff>147955</xdr:rowOff>
    </xdr:to>
    <xdr:sp macro="" textlink="">
      <xdr:nvSpPr>
        <xdr:cNvPr id="543" name="楕円 542"/>
        <xdr:cNvSpPr/>
      </xdr:nvSpPr>
      <xdr:spPr>
        <a:xfrm>
          <a:off x="12763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139065</xdr:rowOff>
    </xdr:from>
    <xdr:ext cx="530225" cy="259080"/>
    <xdr:sp macro="" textlink="">
      <xdr:nvSpPr>
        <xdr:cNvPr id="544" name="テキスト ボックス 543"/>
        <xdr:cNvSpPr txBox="1"/>
      </xdr:nvSpPr>
      <xdr:spPr>
        <a:xfrm>
          <a:off x="12546965" y="66541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3" name="テキスト ボックス 552"/>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56" name="テキスト ボックス 555"/>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58" name="テキスト ボックス 557"/>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70" name="テキスト ボックス 569"/>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73" name="テキスト ボックス 572"/>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76" name="テキスト ボックス 575"/>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78" name="テキスト ボックス 577"/>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87" name="テキスト ボックス 586"/>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89" name="テキスト ボックス 588"/>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591" name="テキスト ボックス 590"/>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593" name="テキスト ボックス 592"/>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2" name="テキスト ボックス 601"/>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4475" cy="254635"/>
    <xdr:sp macro="" textlink="">
      <xdr:nvSpPr>
        <xdr:cNvPr id="604" name="テキスト ボックス 603"/>
        <xdr:cNvSpPr txBox="1"/>
      </xdr:nvSpPr>
      <xdr:spPr>
        <a:xfrm>
          <a:off x="12197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05" name="直線コネクタ 60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06" name="テキスト ボックス 605"/>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7" name="直線コネクタ 60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08" name="テキスト ボックス 607"/>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9" name="直線コネクタ 60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0" name="テキスト ボックス 60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1" name="直線コネクタ 61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1185" cy="254635"/>
    <xdr:sp macro="" textlink="">
      <xdr:nvSpPr>
        <xdr:cNvPr id="612" name="テキスト ボックス 611"/>
        <xdr:cNvSpPr txBox="1"/>
      </xdr:nvSpPr>
      <xdr:spPr>
        <a:xfrm>
          <a:off x="11850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3" name="直線コネクタ 61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185" cy="258445"/>
    <xdr:sp macro="" textlink="">
      <xdr:nvSpPr>
        <xdr:cNvPr id="614" name="テキスト ボックス 613"/>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5" name="直線コネクタ 61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16" name="テキスト ボックス 615"/>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18" name="テキスト ボックス 617"/>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87630</xdr:rowOff>
    </xdr:from>
    <xdr:to>
      <xdr:col>85</xdr:col>
      <xdr:colOff>126365</xdr:colOff>
      <xdr:row>79</xdr:row>
      <xdr:rowOff>148590</xdr:rowOff>
    </xdr:to>
    <xdr:cxnSp macro="">
      <xdr:nvCxnSpPr>
        <xdr:cNvPr id="620" name="直線コネクタ 619"/>
        <xdr:cNvCxnSpPr/>
      </xdr:nvCxnSpPr>
      <xdr:spPr>
        <a:xfrm flipV="1">
          <a:off x="16317595" y="1208913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152400</xdr:rowOff>
    </xdr:from>
    <xdr:ext cx="534670" cy="259080"/>
    <xdr:sp macro="" textlink="">
      <xdr:nvSpPr>
        <xdr:cNvPr id="621" name="公債費最小値テキスト"/>
        <xdr:cNvSpPr txBox="1"/>
      </xdr:nvSpPr>
      <xdr:spPr>
        <a:xfrm>
          <a:off x="16370300" y="13696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148590</xdr:rowOff>
    </xdr:from>
    <xdr:to>
      <xdr:col>86</xdr:col>
      <xdr:colOff>25400</xdr:colOff>
      <xdr:row>79</xdr:row>
      <xdr:rowOff>148590</xdr:rowOff>
    </xdr:to>
    <xdr:cxnSp macro="">
      <xdr:nvCxnSpPr>
        <xdr:cNvPr id="622" name="直線コネクタ 621"/>
        <xdr:cNvCxnSpPr/>
      </xdr:nvCxnSpPr>
      <xdr:spPr>
        <a:xfrm>
          <a:off x="16230600" y="1369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34290</xdr:rowOff>
    </xdr:from>
    <xdr:ext cx="598805" cy="259080"/>
    <xdr:sp macro="" textlink="">
      <xdr:nvSpPr>
        <xdr:cNvPr id="623" name="公債費最大値テキスト"/>
        <xdr:cNvSpPr txBox="1"/>
      </xdr:nvSpPr>
      <xdr:spPr>
        <a:xfrm>
          <a:off x="16370300" y="11864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172,811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87630</xdr:rowOff>
    </xdr:from>
    <xdr:to>
      <xdr:col>86</xdr:col>
      <xdr:colOff>25400</xdr:colOff>
      <xdr:row>70</xdr:row>
      <xdr:rowOff>87630</xdr:rowOff>
    </xdr:to>
    <xdr:cxnSp macro="">
      <xdr:nvCxnSpPr>
        <xdr:cNvPr id="624" name="直線コネクタ 623"/>
        <xdr:cNvCxnSpPr/>
      </xdr:nvCxnSpPr>
      <xdr:spPr>
        <a:xfrm>
          <a:off x="16230600" y="1208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2540</xdr:rowOff>
    </xdr:from>
    <xdr:to>
      <xdr:col>85</xdr:col>
      <xdr:colOff>127000</xdr:colOff>
      <xdr:row>77</xdr:row>
      <xdr:rowOff>31750</xdr:rowOff>
    </xdr:to>
    <xdr:cxnSp macro="">
      <xdr:nvCxnSpPr>
        <xdr:cNvPr id="625" name="直線コネクタ 624"/>
        <xdr:cNvCxnSpPr/>
      </xdr:nvCxnSpPr>
      <xdr:spPr>
        <a:xfrm>
          <a:off x="15481300" y="132041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163830</xdr:rowOff>
    </xdr:from>
    <xdr:ext cx="534670" cy="259080"/>
    <xdr:sp macro="" textlink="">
      <xdr:nvSpPr>
        <xdr:cNvPr id="626" name="公債費平均値テキスト"/>
        <xdr:cNvSpPr txBox="1"/>
      </xdr:nvSpPr>
      <xdr:spPr>
        <a:xfrm>
          <a:off x="16370300" y="12851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140970</xdr:rowOff>
    </xdr:from>
    <xdr:to>
      <xdr:col>85</xdr:col>
      <xdr:colOff>177800</xdr:colOff>
      <xdr:row>76</xdr:row>
      <xdr:rowOff>71120</xdr:rowOff>
    </xdr:to>
    <xdr:sp macro="" textlink="">
      <xdr:nvSpPr>
        <xdr:cNvPr id="627" name="フローチャート: 判断 626"/>
        <xdr:cNvSpPr/>
      </xdr:nvSpPr>
      <xdr:spPr>
        <a:xfrm>
          <a:off x="162687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156845</xdr:rowOff>
    </xdr:from>
    <xdr:to>
      <xdr:col>81</xdr:col>
      <xdr:colOff>50800</xdr:colOff>
      <xdr:row>77</xdr:row>
      <xdr:rowOff>2540</xdr:rowOff>
    </xdr:to>
    <xdr:cxnSp macro="">
      <xdr:nvCxnSpPr>
        <xdr:cNvPr id="628" name="直線コネクタ 627"/>
        <xdr:cNvCxnSpPr/>
      </xdr:nvCxnSpPr>
      <xdr:spPr>
        <a:xfrm>
          <a:off x="14592300" y="13187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144780</xdr:rowOff>
    </xdr:from>
    <xdr:to>
      <xdr:col>81</xdr:col>
      <xdr:colOff>101600</xdr:colOff>
      <xdr:row>76</xdr:row>
      <xdr:rowOff>74930</xdr:rowOff>
    </xdr:to>
    <xdr:sp macro="" textlink="">
      <xdr:nvSpPr>
        <xdr:cNvPr id="629" name="フローチャート: 判断 628"/>
        <xdr:cNvSpPr/>
      </xdr:nvSpPr>
      <xdr:spPr>
        <a:xfrm>
          <a:off x="15430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91440</xdr:rowOff>
    </xdr:from>
    <xdr:ext cx="530225" cy="259080"/>
    <xdr:sp macro="" textlink="">
      <xdr:nvSpPr>
        <xdr:cNvPr id="630" name="テキスト ボックス 629"/>
        <xdr:cNvSpPr txBox="1"/>
      </xdr:nvSpPr>
      <xdr:spPr>
        <a:xfrm>
          <a:off x="15213965" y="12778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76200</xdr:rowOff>
    </xdr:from>
    <xdr:to>
      <xdr:col>76</xdr:col>
      <xdr:colOff>114300</xdr:colOff>
      <xdr:row>76</xdr:row>
      <xdr:rowOff>156845</xdr:rowOff>
    </xdr:to>
    <xdr:cxnSp macro="">
      <xdr:nvCxnSpPr>
        <xdr:cNvPr id="631" name="直線コネクタ 630"/>
        <xdr:cNvCxnSpPr/>
      </xdr:nvCxnSpPr>
      <xdr:spPr>
        <a:xfrm>
          <a:off x="13703300" y="131064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155575</xdr:rowOff>
    </xdr:from>
    <xdr:to>
      <xdr:col>76</xdr:col>
      <xdr:colOff>165100</xdr:colOff>
      <xdr:row>76</xdr:row>
      <xdr:rowOff>86360</xdr:rowOff>
    </xdr:to>
    <xdr:sp macro="" textlink="">
      <xdr:nvSpPr>
        <xdr:cNvPr id="632" name="フローチャート: 判断 631"/>
        <xdr:cNvSpPr/>
      </xdr:nvSpPr>
      <xdr:spPr>
        <a:xfrm>
          <a:off x="14541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102235</xdr:rowOff>
    </xdr:from>
    <xdr:ext cx="530225" cy="258445"/>
    <xdr:sp macro="" textlink="">
      <xdr:nvSpPr>
        <xdr:cNvPr id="633" name="テキスト ボックス 632"/>
        <xdr:cNvSpPr txBox="1"/>
      </xdr:nvSpPr>
      <xdr:spPr>
        <a:xfrm>
          <a:off x="14324965" y="12789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67945</xdr:rowOff>
    </xdr:from>
    <xdr:to>
      <xdr:col>71</xdr:col>
      <xdr:colOff>177800</xdr:colOff>
      <xdr:row>76</xdr:row>
      <xdr:rowOff>76200</xdr:rowOff>
    </xdr:to>
    <xdr:cxnSp macro="">
      <xdr:nvCxnSpPr>
        <xdr:cNvPr id="634" name="直線コネクタ 633"/>
        <xdr:cNvCxnSpPr/>
      </xdr:nvCxnSpPr>
      <xdr:spPr>
        <a:xfrm>
          <a:off x="12814300" y="130981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12065</xdr:rowOff>
    </xdr:from>
    <xdr:to>
      <xdr:col>72</xdr:col>
      <xdr:colOff>38100</xdr:colOff>
      <xdr:row>76</xdr:row>
      <xdr:rowOff>113665</xdr:rowOff>
    </xdr:to>
    <xdr:sp macro="" textlink="">
      <xdr:nvSpPr>
        <xdr:cNvPr id="635" name="フローチャート: 判断 634"/>
        <xdr:cNvSpPr/>
      </xdr:nvSpPr>
      <xdr:spPr>
        <a:xfrm>
          <a:off x="13652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130175</xdr:rowOff>
    </xdr:from>
    <xdr:ext cx="530225" cy="259080"/>
    <xdr:sp macro="" textlink="">
      <xdr:nvSpPr>
        <xdr:cNvPr id="636" name="テキスト ボックス 635"/>
        <xdr:cNvSpPr txBox="1"/>
      </xdr:nvSpPr>
      <xdr:spPr>
        <a:xfrm>
          <a:off x="13435965" y="12817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125095</xdr:rowOff>
    </xdr:from>
    <xdr:to>
      <xdr:col>67</xdr:col>
      <xdr:colOff>101600</xdr:colOff>
      <xdr:row>76</xdr:row>
      <xdr:rowOff>55245</xdr:rowOff>
    </xdr:to>
    <xdr:sp macro="" textlink="">
      <xdr:nvSpPr>
        <xdr:cNvPr id="637" name="フローチャート: 判断 636"/>
        <xdr:cNvSpPr/>
      </xdr:nvSpPr>
      <xdr:spPr>
        <a:xfrm>
          <a:off x="12763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72390</xdr:rowOff>
    </xdr:from>
    <xdr:ext cx="530225" cy="259080"/>
    <xdr:sp macro="" textlink="">
      <xdr:nvSpPr>
        <xdr:cNvPr id="638" name="テキスト ボックス 637"/>
        <xdr:cNvSpPr txBox="1"/>
      </xdr:nvSpPr>
      <xdr:spPr>
        <a:xfrm>
          <a:off x="12546965" y="12759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152400</xdr:rowOff>
    </xdr:from>
    <xdr:to>
      <xdr:col>85</xdr:col>
      <xdr:colOff>177800</xdr:colOff>
      <xdr:row>77</xdr:row>
      <xdr:rowOff>82550</xdr:rowOff>
    </xdr:to>
    <xdr:sp macro="" textlink="">
      <xdr:nvSpPr>
        <xdr:cNvPr id="644" name="楕円 643"/>
        <xdr:cNvSpPr/>
      </xdr:nvSpPr>
      <xdr:spPr>
        <a:xfrm>
          <a:off x="16268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130810</xdr:rowOff>
    </xdr:from>
    <xdr:ext cx="534670" cy="259080"/>
    <xdr:sp macro="" textlink="">
      <xdr:nvSpPr>
        <xdr:cNvPr id="645" name="公債費該当値テキスト"/>
        <xdr:cNvSpPr txBox="1"/>
      </xdr:nvSpPr>
      <xdr:spPr>
        <a:xfrm>
          <a:off x="16370300" y="13161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123190</xdr:rowOff>
    </xdr:from>
    <xdr:to>
      <xdr:col>81</xdr:col>
      <xdr:colOff>101600</xdr:colOff>
      <xdr:row>77</xdr:row>
      <xdr:rowOff>53340</xdr:rowOff>
    </xdr:to>
    <xdr:sp macro="" textlink="">
      <xdr:nvSpPr>
        <xdr:cNvPr id="646" name="楕円 645"/>
        <xdr:cNvSpPr/>
      </xdr:nvSpPr>
      <xdr:spPr>
        <a:xfrm>
          <a:off x="15430500" y="13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44450</xdr:rowOff>
    </xdr:from>
    <xdr:ext cx="530225" cy="259080"/>
    <xdr:sp macro="" textlink="">
      <xdr:nvSpPr>
        <xdr:cNvPr id="647" name="テキスト ボックス 646"/>
        <xdr:cNvSpPr txBox="1"/>
      </xdr:nvSpPr>
      <xdr:spPr>
        <a:xfrm>
          <a:off x="15213965" y="13246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106045</xdr:rowOff>
    </xdr:from>
    <xdr:to>
      <xdr:col>76</xdr:col>
      <xdr:colOff>165100</xdr:colOff>
      <xdr:row>77</xdr:row>
      <xdr:rowOff>36195</xdr:rowOff>
    </xdr:to>
    <xdr:sp macro="" textlink="">
      <xdr:nvSpPr>
        <xdr:cNvPr id="648" name="楕円 647"/>
        <xdr:cNvSpPr/>
      </xdr:nvSpPr>
      <xdr:spPr>
        <a:xfrm>
          <a:off x="14541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27305</xdr:rowOff>
    </xdr:from>
    <xdr:ext cx="530225" cy="259080"/>
    <xdr:sp macro="" textlink="">
      <xdr:nvSpPr>
        <xdr:cNvPr id="649" name="テキスト ボックス 648"/>
        <xdr:cNvSpPr txBox="1"/>
      </xdr:nvSpPr>
      <xdr:spPr>
        <a:xfrm>
          <a:off x="14324965" y="1322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25400</xdr:rowOff>
    </xdr:from>
    <xdr:to>
      <xdr:col>72</xdr:col>
      <xdr:colOff>38100</xdr:colOff>
      <xdr:row>76</xdr:row>
      <xdr:rowOff>127000</xdr:rowOff>
    </xdr:to>
    <xdr:sp macro="" textlink="">
      <xdr:nvSpPr>
        <xdr:cNvPr id="650" name="楕円 649"/>
        <xdr:cNvSpPr/>
      </xdr:nvSpPr>
      <xdr:spPr>
        <a:xfrm>
          <a:off x="13652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118110</xdr:rowOff>
    </xdr:from>
    <xdr:ext cx="530225" cy="259080"/>
    <xdr:sp macro="" textlink="">
      <xdr:nvSpPr>
        <xdr:cNvPr id="651" name="テキスト ボックス 650"/>
        <xdr:cNvSpPr txBox="1"/>
      </xdr:nvSpPr>
      <xdr:spPr>
        <a:xfrm>
          <a:off x="13435965" y="13148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17780</xdr:rowOff>
    </xdr:from>
    <xdr:to>
      <xdr:col>67</xdr:col>
      <xdr:colOff>101600</xdr:colOff>
      <xdr:row>76</xdr:row>
      <xdr:rowOff>118745</xdr:rowOff>
    </xdr:to>
    <xdr:sp macro="" textlink="">
      <xdr:nvSpPr>
        <xdr:cNvPr id="652" name="楕円 651"/>
        <xdr:cNvSpPr/>
      </xdr:nvSpPr>
      <xdr:spPr>
        <a:xfrm>
          <a:off x="12763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109855</xdr:rowOff>
    </xdr:from>
    <xdr:ext cx="530225" cy="254635"/>
    <xdr:sp macro="" textlink="">
      <xdr:nvSpPr>
        <xdr:cNvPr id="653" name="テキスト ボックス 652"/>
        <xdr:cNvSpPr txBox="1"/>
      </xdr:nvSpPr>
      <xdr:spPr>
        <a:xfrm>
          <a:off x="12546965" y="13140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2" name="テキスト ボックス 661"/>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65" name="テキスト ボックス 664"/>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4635"/>
    <xdr:sp macro="" textlink="">
      <xdr:nvSpPr>
        <xdr:cNvPr id="667" name="テキスト ボックス 666"/>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69" name="テキスト ボックス 668"/>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71" name="テキスト ボックス 670"/>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73" name="テキスト ボックス 672"/>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94615</xdr:rowOff>
    </xdr:from>
    <xdr:to>
      <xdr:col>85</xdr:col>
      <xdr:colOff>126365</xdr:colOff>
      <xdr:row>98</xdr:row>
      <xdr:rowOff>133985</xdr:rowOff>
    </xdr:to>
    <xdr:cxnSp macro="">
      <xdr:nvCxnSpPr>
        <xdr:cNvPr id="675" name="直線コネクタ 674"/>
        <xdr:cNvCxnSpPr/>
      </xdr:nvCxnSpPr>
      <xdr:spPr>
        <a:xfrm flipV="1">
          <a:off x="16317595" y="1569656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137795</xdr:rowOff>
    </xdr:from>
    <xdr:ext cx="469900" cy="259080"/>
    <xdr:sp macro="" textlink="">
      <xdr:nvSpPr>
        <xdr:cNvPr id="676" name="積立金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133985</xdr:rowOff>
    </xdr:from>
    <xdr:to>
      <xdr:col>86</xdr:col>
      <xdr:colOff>25400</xdr:colOff>
      <xdr:row>98</xdr:row>
      <xdr:rowOff>133985</xdr:rowOff>
    </xdr:to>
    <xdr:cxnSp macro="">
      <xdr:nvCxnSpPr>
        <xdr:cNvPr id="677" name="直線コネクタ 676"/>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41275</xdr:rowOff>
    </xdr:from>
    <xdr:ext cx="598805" cy="254635"/>
    <xdr:sp macro="" textlink="">
      <xdr:nvSpPr>
        <xdr:cNvPr id="678" name="積立金最大値テキスト"/>
        <xdr:cNvSpPr txBox="1"/>
      </xdr:nvSpPr>
      <xdr:spPr>
        <a:xfrm>
          <a:off x="16370300" y="154717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544,794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94615</xdr:rowOff>
    </xdr:from>
    <xdr:to>
      <xdr:col>86</xdr:col>
      <xdr:colOff>25400</xdr:colOff>
      <xdr:row>91</xdr:row>
      <xdr:rowOff>94615</xdr:rowOff>
    </xdr:to>
    <xdr:cxnSp macro="">
      <xdr:nvCxnSpPr>
        <xdr:cNvPr id="679" name="直線コネクタ 678"/>
        <xdr:cNvCxnSpPr/>
      </xdr:nvCxnSpPr>
      <xdr:spPr>
        <a:xfrm>
          <a:off x="16230600" y="1569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41910</xdr:rowOff>
    </xdr:from>
    <xdr:to>
      <xdr:col>85</xdr:col>
      <xdr:colOff>127000</xdr:colOff>
      <xdr:row>98</xdr:row>
      <xdr:rowOff>92075</xdr:rowOff>
    </xdr:to>
    <xdr:cxnSp macro="">
      <xdr:nvCxnSpPr>
        <xdr:cNvPr id="680" name="直線コネクタ 679"/>
        <xdr:cNvCxnSpPr/>
      </xdr:nvCxnSpPr>
      <xdr:spPr>
        <a:xfrm flipV="1">
          <a:off x="15481300" y="1684401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123825</xdr:rowOff>
    </xdr:from>
    <xdr:ext cx="534670" cy="254635"/>
    <xdr:sp macro="" textlink="">
      <xdr:nvSpPr>
        <xdr:cNvPr id="681" name="積立金平均値テキスト"/>
        <xdr:cNvSpPr txBox="1"/>
      </xdr:nvSpPr>
      <xdr:spPr>
        <a:xfrm>
          <a:off x="16370300" y="1658302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100965</xdr:rowOff>
    </xdr:from>
    <xdr:to>
      <xdr:col>85</xdr:col>
      <xdr:colOff>177800</xdr:colOff>
      <xdr:row>98</xdr:row>
      <xdr:rowOff>31115</xdr:rowOff>
    </xdr:to>
    <xdr:sp macro="" textlink="">
      <xdr:nvSpPr>
        <xdr:cNvPr id="682" name="フローチャート: 判断 681"/>
        <xdr:cNvSpPr/>
      </xdr:nvSpPr>
      <xdr:spPr>
        <a:xfrm>
          <a:off x="16268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9525</xdr:rowOff>
    </xdr:from>
    <xdr:to>
      <xdr:col>81</xdr:col>
      <xdr:colOff>50800</xdr:colOff>
      <xdr:row>98</xdr:row>
      <xdr:rowOff>92075</xdr:rowOff>
    </xdr:to>
    <xdr:cxnSp macro="">
      <xdr:nvCxnSpPr>
        <xdr:cNvPr id="683" name="直線コネクタ 682"/>
        <xdr:cNvCxnSpPr/>
      </xdr:nvCxnSpPr>
      <xdr:spPr>
        <a:xfrm>
          <a:off x="14592300" y="1681162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118110</xdr:rowOff>
    </xdr:from>
    <xdr:to>
      <xdr:col>81</xdr:col>
      <xdr:colOff>101600</xdr:colOff>
      <xdr:row>98</xdr:row>
      <xdr:rowOff>48260</xdr:rowOff>
    </xdr:to>
    <xdr:sp macro="" textlink="">
      <xdr:nvSpPr>
        <xdr:cNvPr id="684" name="フローチャート: 判断 683"/>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64770</xdr:rowOff>
    </xdr:from>
    <xdr:ext cx="530225" cy="254635"/>
    <xdr:sp macro="" textlink="">
      <xdr:nvSpPr>
        <xdr:cNvPr id="685" name="テキスト ボックス 684"/>
        <xdr:cNvSpPr txBox="1"/>
      </xdr:nvSpPr>
      <xdr:spPr>
        <a:xfrm>
          <a:off x="15213965" y="16523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9525</xdr:rowOff>
    </xdr:from>
    <xdr:to>
      <xdr:col>76</xdr:col>
      <xdr:colOff>114300</xdr:colOff>
      <xdr:row>98</xdr:row>
      <xdr:rowOff>69215</xdr:rowOff>
    </xdr:to>
    <xdr:cxnSp macro="">
      <xdr:nvCxnSpPr>
        <xdr:cNvPr id="686" name="直線コネクタ 685"/>
        <xdr:cNvCxnSpPr/>
      </xdr:nvCxnSpPr>
      <xdr:spPr>
        <a:xfrm flipV="1">
          <a:off x="13703300" y="168116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135255</xdr:rowOff>
    </xdr:from>
    <xdr:to>
      <xdr:col>76</xdr:col>
      <xdr:colOff>165100</xdr:colOff>
      <xdr:row>98</xdr:row>
      <xdr:rowOff>65405</xdr:rowOff>
    </xdr:to>
    <xdr:sp macro="" textlink="">
      <xdr:nvSpPr>
        <xdr:cNvPr id="687" name="フローチャート: 判断 686"/>
        <xdr:cNvSpPr/>
      </xdr:nvSpPr>
      <xdr:spPr>
        <a:xfrm>
          <a:off x="1454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56515</xdr:rowOff>
    </xdr:from>
    <xdr:ext cx="530225" cy="258445"/>
    <xdr:sp macro="" textlink="">
      <xdr:nvSpPr>
        <xdr:cNvPr id="688" name="テキスト ボックス 687"/>
        <xdr:cNvSpPr txBox="1"/>
      </xdr:nvSpPr>
      <xdr:spPr>
        <a:xfrm>
          <a:off x="14324965" y="168586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69215</xdr:rowOff>
    </xdr:from>
    <xdr:to>
      <xdr:col>71</xdr:col>
      <xdr:colOff>177800</xdr:colOff>
      <xdr:row>98</xdr:row>
      <xdr:rowOff>97790</xdr:rowOff>
    </xdr:to>
    <xdr:cxnSp macro="">
      <xdr:nvCxnSpPr>
        <xdr:cNvPr id="689" name="直線コネクタ 688"/>
        <xdr:cNvCxnSpPr/>
      </xdr:nvCxnSpPr>
      <xdr:spPr>
        <a:xfrm flipV="1">
          <a:off x="12814300" y="168713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10795</xdr:rowOff>
    </xdr:from>
    <xdr:to>
      <xdr:col>72</xdr:col>
      <xdr:colOff>38100</xdr:colOff>
      <xdr:row>98</xdr:row>
      <xdr:rowOff>112395</xdr:rowOff>
    </xdr:to>
    <xdr:sp macro="" textlink="">
      <xdr:nvSpPr>
        <xdr:cNvPr id="690" name="フローチャート: 判断 689"/>
        <xdr:cNvSpPr/>
      </xdr:nvSpPr>
      <xdr:spPr>
        <a:xfrm>
          <a:off x="13652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128905</xdr:rowOff>
    </xdr:from>
    <xdr:ext cx="530225" cy="259080"/>
    <xdr:sp macro="" textlink="">
      <xdr:nvSpPr>
        <xdr:cNvPr id="691" name="テキスト ボックス 690"/>
        <xdr:cNvSpPr txBox="1"/>
      </xdr:nvSpPr>
      <xdr:spPr>
        <a:xfrm>
          <a:off x="13435965" y="16588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170180</xdr:rowOff>
    </xdr:from>
    <xdr:to>
      <xdr:col>67</xdr:col>
      <xdr:colOff>101600</xdr:colOff>
      <xdr:row>98</xdr:row>
      <xdr:rowOff>100330</xdr:rowOff>
    </xdr:to>
    <xdr:sp macro="" textlink="">
      <xdr:nvSpPr>
        <xdr:cNvPr id="692" name="フローチャート: 判断 691"/>
        <xdr:cNvSpPr/>
      </xdr:nvSpPr>
      <xdr:spPr>
        <a:xfrm>
          <a:off x="12763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116840</xdr:rowOff>
    </xdr:from>
    <xdr:ext cx="530225" cy="259080"/>
    <xdr:sp macro="" textlink="">
      <xdr:nvSpPr>
        <xdr:cNvPr id="693" name="テキスト ボックス 692"/>
        <xdr:cNvSpPr txBox="1"/>
      </xdr:nvSpPr>
      <xdr:spPr>
        <a:xfrm>
          <a:off x="12546965" y="16576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162560</xdr:rowOff>
    </xdr:from>
    <xdr:to>
      <xdr:col>85</xdr:col>
      <xdr:colOff>177800</xdr:colOff>
      <xdr:row>98</xdr:row>
      <xdr:rowOff>92710</xdr:rowOff>
    </xdr:to>
    <xdr:sp macro="" textlink="">
      <xdr:nvSpPr>
        <xdr:cNvPr id="699" name="楕円 698"/>
        <xdr:cNvSpPr/>
      </xdr:nvSpPr>
      <xdr:spPr>
        <a:xfrm>
          <a:off x="162687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79375</xdr:rowOff>
    </xdr:from>
    <xdr:ext cx="534670" cy="258445"/>
    <xdr:sp macro="" textlink="">
      <xdr:nvSpPr>
        <xdr:cNvPr id="700" name="積立金該当値テキスト"/>
        <xdr:cNvSpPr txBox="1"/>
      </xdr:nvSpPr>
      <xdr:spPr>
        <a:xfrm>
          <a:off x="16370300" y="16710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41275</xdr:rowOff>
    </xdr:from>
    <xdr:to>
      <xdr:col>81</xdr:col>
      <xdr:colOff>101600</xdr:colOff>
      <xdr:row>98</xdr:row>
      <xdr:rowOff>143510</xdr:rowOff>
    </xdr:to>
    <xdr:sp macro="" textlink="">
      <xdr:nvSpPr>
        <xdr:cNvPr id="701" name="楕円 700"/>
        <xdr:cNvSpPr/>
      </xdr:nvSpPr>
      <xdr:spPr>
        <a:xfrm>
          <a:off x="15430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133985</xdr:rowOff>
    </xdr:from>
    <xdr:ext cx="530225" cy="254635"/>
    <xdr:sp macro="" textlink="">
      <xdr:nvSpPr>
        <xdr:cNvPr id="702" name="テキスト ボックス 701"/>
        <xdr:cNvSpPr txBox="1"/>
      </xdr:nvSpPr>
      <xdr:spPr>
        <a:xfrm>
          <a:off x="15213965" y="16936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130175</xdr:rowOff>
    </xdr:from>
    <xdr:to>
      <xdr:col>76</xdr:col>
      <xdr:colOff>165100</xdr:colOff>
      <xdr:row>98</xdr:row>
      <xdr:rowOff>60325</xdr:rowOff>
    </xdr:to>
    <xdr:sp macro="" textlink="">
      <xdr:nvSpPr>
        <xdr:cNvPr id="703" name="楕円 702"/>
        <xdr:cNvSpPr/>
      </xdr:nvSpPr>
      <xdr:spPr>
        <a:xfrm>
          <a:off x="14541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76835</xdr:rowOff>
    </xdr:from>
    <xdr:ext cx="530225" cy="254635"/>
    <xdr:sp macro="" textlink="">
      <xdr:nvSpPr>
        <xdr:cNvPr id="704" name="テキスト ボックス 703"/>
        <xdr:cNvSpPr txBox="1"/>
      </xdr:nvSpPr>
      <xdr:spPr>
        <a:xfrm>
          <a:off x="14324965" y="16536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18415</xdr:rowOff>
    </xdr:from>
    <xdr:to>
      <xdr:col>72</xdr:col>
      <xdr:colOff>38100</xdr:colOff>
      <xdr:row>98</xdr:row>
      <xdr:rowOff>120650</xdr:rowOff>
    </xdr:to>
    <xdr:sp macro="" textlink="">
      <xdr:nvSpPr>
        <xdr:cNvPr id="705" name="楕円 704"/>
        <xdr:cNvSpPr/>
      </xdr:nvSpPr>
      <xdr:spPr>
        <a:xfrm>
          <a:off x="13652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111125</xdr:rowOff>
    </xdr:from>
    <xdr:ext cx="530225" cy="254635"/>
    <xdr:sp macro="" textlink="">
      <xdr:nvSpPr>
        <xdr:cNvPr id="706" name="テキスト ボックス 705"/>
        <xdr:cNvSpPr txBox="1"/>
      </xdr:nvSpPr>
      <xdr:spPr>
        <a:xfrm>
          <a:off x="13435965" y="169132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46990</xdr:rowOff>
    </xdr:from>
    <xdr:to>
      <xdr:col>67</xdr:col>
      <xdr:colOff>101600</xdr:colOff>
      <xdr:row>98</xdr:row>
      <xdr:rowOff>148590</xdr:rowOff>
    </xdr:to>
    <xdr:sp macro="" textlink="">
      <xdr:nvSpPr>
        <xdr:cNvPr id="707" name="楕円 706"/>
        <xdr:cNvSpPr/>
      </xdr:nvSpPr>
      <xdr:spPr>
        <a:xfrm>
          <a:off x="12763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139700</xdr:rowOff>
    </xdr:from>
    <xdr:ext cx="530225" cy="259080"/>
    <xdr:sp macro="" textlink="">
      <xdr:nvSpPr>
        <xdr:cNvPr id="708" name="テキスト ボックス 707"/>
        <xdr:cNvSpPr txBox="1"/>
      </xdr:nvSpPr>
      <xdr:spPr>
        <a:xfrm>
          <a:off x="12546965" y="16941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7" name="テキスト ボックス 716"/>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4475" cy="254635"/>
    <xdr:sp macro="" textlink="">
      <xdr:nvSpPr>
        <xdr:cNvPr id="720" name="テキスト ボックス 719"/>
        <xdr:cNvSpPr txBox="1"/>
      </xdr:nvSpPr>
      <xdr:spPr>
        <a:xfrm>
          <a:off x="18039080" y="6398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4635"/>
    <xdr:sp macro="" textlink="">
      <xdr:nvSpPr>
        <xdr:cNvPr id="722" name="テキスト ボックス 721"/>
        <xdr:cNvSpPr txBox="1"/>
      </xdr:nvSpPr>
      <xdr:spPr>
        <a:xfrm>
          <a:off x="17756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4635"/>
    <xdr:sp macro="" textlink="">
      <xdr:nvSpPr>
        <xdr:cNvPr id="724" name="テキスト ボックス 723"/>
        <xdr:cNvSpPr txBox="1"/>
      </xdr:nvSpPr>
      <xdr:spPr>
        <a:xfrm>
          <a:off x="17756505" y="5255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26" name="テキスト ボックス 725"/>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113030</xdr:rowOff>
    </xdr:from>
    <xdr:to>
      <xdr:col>116</xdr:col>
      <xdr:colOff>62865</xdr:colOff>
      <xdr:row>38</xdr:row>
      <xdr:rowOff>25400</xdr:rowOff>
    </xdr:to>
    <xdr:cxnSp macro="">
      <xdr:nvCxnSpPr>
        <xdr:cNvPr id="728" name="直線コネクタ 727"/>
        <xdr:cNvCxnSpPr/>
      </xdr:nvCxnSpPr>
      <xdr:spPr>
        <a:xfrm flipV="1">
          <a:off x="22159595" y="52565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4635"/>
    <xdr:sp macro="" textlink="">
      <xdr:nvSpPr>
        <xdr:cNvPr id="729" name="投資及び出資金最小値テキスト"/>
        <xdr:cNvSpPr txBox="1"/>
      </xdr:nvSpPr>
      <xdr:spPr>
        <a:xfrm>
          <a:off x="22212300" y="6544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59690</xdr:rowOff>
    </xdr:from>
    <xdr:ext cx="534670" cy="259080"/>
    <xdr:sp macro="" textlink="">
      <xdr:nvSpPr>
        <xdr:cNvPr id="731" name="投資及び出資金最大値テキスト"/>
        <xdr:cNvSpPr txBox="1"/>
      </xdr:nvSpPr>
      <xdr:spPr>
        <a:xfrm>
          <a:off x="22212300" y="5031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113030</xdr:rowOff>
    </xdr:from>
    <xdr:to>
      <xdr:col>116</xdr:col>
      <xdr:colOff>152400</xdr:colOff>
      <xdr:row>30</xdr:row>
      <xdr:rowOff>113030</xdr:rowOff>
    </xdr:to>
    <xdr:cxnSp macro="">
      <xdr:nvCxnSpPr>
        <xdr:cNvPr id="732" name="直線コネクタ 731"/>
        <xdr:cNvCxnSpPr/>
      </xdr:nvCxnSpPr>
      <xdr:spPr>
        <a:xfrm>
          <a:off x="22072600" y="525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58420</xdr:rowOff>
    </xdr:from>
    <xdr:to>
      <xdr:col>116</xdr:col>
      <xdr:colOff>63500</xdr:colOff>
      <xdr:row>37</xdr:row>
      <xdr:rowOff>59055</xdr:rowOff>
    </xdr:to>
    <xdr:cxnSp macro="">
      <xdr:nvCxnSpPr>
        <xdr:cNvPr id="733" name="直線コネクタ 732"/>
        <xdr:cNvCxnSpPr/>
      </xdr:nvCxnSpPr>
      <xdr:spPr>
        <a:xfrm>
          <a:off x="21323300" y="64020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110490</xdr:rowOff>
    </xdr:from>
    <xdr:ext cx="469900" cy="254635"/>
    <xdr:sp macro="" textlink="">
      <xdr:nvSpPr>
        <xdr:cNvPr id="734" name="投資及び出資金平均値テキスト"/>
        <xdr:cNvSpPr txBox="1"/>
      </xdr:nvSpPr>
      <xdr:spPr>
        <a:xfrm>
          <a:off x="22212300" y="61112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87630</xdr:rowOff>
    </xdr:from>
    <xdr:to>
      <xdr:col>116</xdr:col>
      <xdr:colOff>114300</xdr:colOff>
      <xdr:row>37</xdr:row>
      <xdr:rowOff>17780</xdr:rowOff>
    </xdr:to>
    <xdr:sp macro="" textlink="">
      <xdr:nvSpPr>
        <xdr:cNvPr id="735" name="フローチャート: 判断 734"/>
        <xdr:cNvSpPr/>
      </xdr:nvSpPr>
      <xdr:spPr>
        <a:xfrm>
          <a:off x="22110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58420</xdr:rowOff>
    </xdr:from>
    <xdr:to>
      <xdr:col>111</xdr:col>
      <xdr:colOff>177800</xdr:colOff>
      <xdr:row>37</xdr:row>
      <xdr:rowOff>65405</xdr:rowOff>
    </xdr:to>
    <xdr:cxnSp macro="">
      <xdr:nvCxnSpPr>
        <xdr:cNvPr id="736" name="直線コネクタ 735"/>
        <xdr:cNvCxnSpPr/>
      </xdr:nvCxnSpPr>
      <xdr:spPr>
        <a:xfrm flipV="1">
          <a:off x="20434300" y="6402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168910</xdr:rowOff>
    </xdr:from>
    <xdr:to>
      <xdr:col>112</xdr:col>
      <xdr:colOff>38100</xdr:colOff>
      <xdr:row>36</xdr:row>
      <xdr:rowOff>99060</xdr:rowOff>
    </xdr:to>
    <xdr:sp macro="" textlink="">
      <xdr:nvSpPr>
        <xdr:cNvPr id="737" name="フローチャート: 判断 736"/>
        <xdr:cNvSpPr/>
      </xdr:nvSpPr>
      <xdr:spPr>
        <a:xfrm>
          <a:off x="21272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115570</xdr:rowOff>
    </xdr:from>
    <xdr:ext cx="465455" cy="259080"/>
    <xdr:sp macro="" textlink="">
      <xdr:nvSpPr>
        <xdr:cNvPr id="738" name="テキスト ボックス 737"/>
        <xdr:cNvSpPr txBox="1"/>
      </xdr:nvSpPr>
      <xdr:spPr>
        <a:xfrm>
          <a:off x="21088350" y="5944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65405</xdr:rowOff>
    </xdr:from>
    <xdr:to>
      <xdr:col>107</xdr:col>
      <xdr:colOff>50800</xdr:colOff>
      <xdr:row>37</xdr:row>
      <xdr:rowOff>67945</xdr:rowOff>
    </xdr:to>
    <xdr:cxnSp macro="">
      <xdr:nvCxnSpPr>
        <xdr:cNvPr id="739" name="直線コネクタ 738"/>
        <xdr:cNvCxnSpPr/>
      </xdr:nvCxnSpPr>
      <xdr:spPr>
        <a:xfrm flipV="1">
          <a:off x="19545300" y="64090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137160</xdr:rowOff>
    </xdr:from>
    <xdr:to>
      <xdr:col>107</xdr:col>
      <xdr:colOff>101600</xdr:colOff>
      <xdr:row>37</xdr:row>
      <xdr:rowOff>67310</xdr:rowOff>
    </xdr:to>
    <xdr:sp macro="" textlink="">
      <xdr:nvSpPr>
        <xdr:cNvPr id="740" name="フローチャート: 判断 739"/>
        <xdr:cNvSpPr/>
      </xdr:nvSpPr>
      <xdr:spPr>
        <a:xfrm>
          <a:off x="20383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83820</xdr:rowOff>
    </xdr:from>
    <xdr:ext cx="465455" cy="259080"/>
    <xdr:sp macro="" textlink="">
      <xdr:nvSpPr>
        <xdr:cNvPr id="741" name="テキスト ボックス 740"/>
        <xdr:cNvSpPr txBox="1"/>
      </xdr:nvSpPr>
      <xdr:spPr>
        <a:xfrm>
          <a:off x="20199350" y="60845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67945</xdr:rowOff>
    </xdr:from>
    <xdr:to>
      <xdr:col>102</xdr:col>
      <xdr:colOff>114300</xdr:colOff>
      <xdr:row>37</xdr:row>
      <xdr:rowOff>67945</xdr:rowOff>
    </xdr:to>
    <xdr:cxnSp macro="">
      <xdr:nvCxnSpPr>
        <xdr:cNvPr id="742" name="直線コネクタ 741"/>
        <xdr:cNvCxnSpPr/>
      </xdr:nvCxnSpPr>
      <xdr:spPr>
        <a:xfrm>
          <a:off x="18656300" y="6411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148590</xdr:rowOff>
    </xdr:from>
    <xdr:to>
      <xdr:col>102</xdr:col>
      <xdr:colOff>165100</xdr:colOff>
      <xdr:row>37</xdr:row>
      <xdr:rowOff>78740</xdr:rowOff>
    </xdr:to>
    <xdr:sp macro="" textlink="">
      <xdr:nvSpPr>
        <xdr:cNvPr id="743" name="フローチャート: 判断 742"/>
        <xdr:cNvSpPr/>
      </xdr:nvSpPr>
      <xdr:spPr>
        <a:xfrm>
          <a:off x="19494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95250</xdr:rowOff>
    </xdr:from>
    <xdr:ext cx="465455" cy="259080"/>
    <xdr:sp macro="" textlink="">
      <xdr:nvSpPr>
        <xdr:cNvPr id="744" name="テキスト ボックス 743"/>
        <xdr:cNvSpPr txBox="1"/>
      </xdr:nvSpPr>
      <xdr:spPr>
        <a:xfrm>
          <a:off x="19310350" y="6096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46355</xdr:rowOff>
    </xdr:from>
    <xdr:to>
      <xdr:col>98</xdr:col>
      <xdr:colOff>38100</xdr:colOff>
      <xdr:row>37</xdr:row>
      <xdr:rowOff>147955</xdr:rowOff>
    </xdr:to>
    <xdr:sp macro="" textlink="">
      <xdr:nvSpPr>
        <xdr:cNvPr id="745" name="フローチャート: 判断 744"/>
        <xdr:cNvSpPr/>
      </xdr:nvSpPr>
      <xdr:spPr>
        <a:xfrm>
          <a:off x="18605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139065</xdr:rowOff>
    </xdr:from>
    <xdr:ext cx="465455" cy="259080"/>
    <xdr:sp macro="" textlink="">
      <xdr:nvSpPr>
        <xdr:cNvPr id="746" name="テキスト ボックス 745"/>
        <xdr:cNvSpPr txBox="1"/>
      </xdr:nvSpPr>
      <xdr:spPr>
        <a:xfrm>
          <a:off x="18421350" y="6482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8255</xdr:rowOff>
    </xdr:from>
    <xdr:to>
      <xdr:col>116</xdr:col>
      <xdr:colOff>114300</xdr:colOff>
      <xdr:row>37</xdr:row>
      <xdr:rowOff>109855</xdr:rowOff>
    </xdr:to>
    <xdr:sp macro="" textlink="">
      <xdr:nvSpPr>
        <xdr:cNvPr id="752" name="楕円 751"/>
        <xdr:cNvSpPr/>
      </xdr:nvSpPr>
      <xdr:spPr>
        <a:xfrm>
          <a:off x="22110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158115</xdr:rowOff>
    </xdr:from>
    <xdr:ext cx="469900" cy="254635"/>
    <xdr:sp macro="" textlink="">
      <xdr:nvSpPr>
        <xdr:cNvPr id="753" name="投資及び出資金該当値テキスト"/>
        <xdr:cNvSpPr txBox="1"/>
      </xdr:nvSpPr>
      <xdr:spPr>
        <a:xfrm>
          <a:off x="22212300" y="63303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7620</xdr:rowOff>
    </xdr:from>
    <xdr:to>
      <xdr:col>112</xdr:col>
      <xdr:colOff>38100</xdr:colOff>
      <xdr:row>37</xdr:row>
      <xdr:rowOff>109220</xdr:rowOff>
    </xdr:to>
    <xdr:sp macro="" textlink="">
      <xdr:nvSpPr>
        <xdr:cNvPr id="754" name="楕円 753"/>
        <xdr:cNvSpPr/>
      </xdr:nvSpPr>
      <xdr:spPr>
        <a:xfrm>
          <a:off x="21272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100330</xdr:rowOff>
    </xdr:from>
    <xdr:ext cx="465455" cy="254635"/>
    <xdr:sp macro="" textlink="">
      <xdr:nvSpPr>
        <xdr:cNvPr id="755" name="テキスト ボックス 754"/>
        <xdr:cNvSpPr txBox="1"/>
      </xdr:nvSpPr>
      <xdr:spPr>
        <a:xfrm>
          <a:off x="21088350" y="6443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xdr:rowOff>
    </xdr:from>
    <xdr:to>
      <xdr:col>107</xdr:col>
      <xdr:colOff>101600</xdr:colOff>
      <xdr:row>37</xdr:row>
      <xdr:rowOff>116205</xdr:rowOff>
    </xdr:to>
    <xdr:sp macro="" textlink="">
      <xdr:nvSpPr>
        <xdr:cNvPr id="756" name="楕円 755"/>
        <xdr:cNvSpPr/>
      </xdr:nvSpPr>
      <xdr:spPr>
        <a:xfrm>
          <a:off x="20383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107315</xdr:rowOff>
    </xdr:from>
    <xdr:ext cx="465455" cy="259080"/>
    <xdr:sp macro="" textlink="">
      <xdr:nvSpPr>
        <xdr:cNvPr id="757" name="テキスト ボックス 756"/>
        <xdr:cNvSpPr txBox="1"/>
      </xdr:nvSpPr>
      <xdr:spPr>
        <a:xfrm>
          <a:off x="20199350" y="6450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17780</xdr:rowOff>
    </xdr:from>
    <xdr:to>
      <xdr:col>102</xdr:col>
      <xdr:colOff>165100</xdr:colOff>
      <xdr:row>37</xdr:row>
      <xdr:rowOff>118745</xdr:rowOff>
    </xdr:to>
    <xdr:sp macro="" textlink="">
      <xdr:nvSpPr>
        <xdr:cNvPr id="758" name="楕円 757"/>
        <xdr:cNvSpPr/>
      </xdr:nvSpPr>
      <xdr:spPr>
        <a:xfrm>
          <a:off x="19494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109855</xdr:rowOff>
    </xdr:from>
    <xdr:ext cx="465455" cy="254635"/>
    <xdr:sp macro="" textlink="">
      <xdr:nvSpPr>
        <xdr:cNvPr id="759" name="テキスト ボックス 758"/>
        <xdr:cNvSpPr txBox="1"/>
      </xdr:nvSpPr>
      <xdr:spPr>
        <a:xfrm>
          <a:off x="19310350" y="64535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17780</xdr:rowOff>
    </xdr:from>
    <xdr:to>
      <xdr:col>98</xdr:col>
      <xdr:colOff>38100</xdr:colOff>
      <xdr:row>37</xdr:row>
      <xdr:rowOff>118745</xdr:rowOff>
    </xdr:to>
    <xdr:sp macro="" textlink="">
      <xdr:nvSpPr>
        <xdr:cNvPr id="760" name="楕円 759"/>
        <xdr:cNvSpPr/>
      </xdr:nvSpPr>
      <xdr:spPr>
        <a:xfrm>
          <a:off x="18605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135255</xdr:rowOff>
    </xdr:from>
    <xdr:ext cx="465455" cy="254635"/>
    <xdr:sp macro="" textlink="">
      <xdr:nvSpPr>
        <xdr:cNvPr id="761" name="テキスト ボックス 760"/>
        <xdr:cNvSpPr txBox="1"/>
      </xdr:nvSpPr>
      <xdr:spPr>
        <a:xfrm>
          <a:off x="18421350" y="61360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0" name="テキスト ボックス 769"/>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4475" cy="254635"/>
    <xdr:sp macro="" textlink="">
      <xdr:nvSpPr>
        <xdr:cNvPr id="773" name="テキスト ボックス 772"/>
        <xdr:cNvSpPr txBox="1"/>
      </xdr:nvSpPr>
      <xdr:spPr>
        <a:xfrm>
          <a:off x="18039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635"/>
    <xdr:sp macro="" textlink="">
      <xdr:nvSpPr>
        <xdr:cNvPr id="775" name="テキスト ボックス 774"/>
        <xdr:cNvSpPr txBox="1"/>
      </xdr:nvSpPr>
      <xdr:spPr>
        <a:xfrm>
          <a:off x="1775650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635"/>
    <xdr:sp macro="" textlink="">
      <xdr:nvSpPr>
        <xdr:cNvPr id="777" name="テキスト ボックス 776"/>
        <xdr:cNvSpPr txBox="1"/>
      </xdr:nvSpPr>
      <xdr:spPr>
        <a:xfrm>
          <a:off x="17756505" y="9027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635"/>
    <xdr:sp macro="" textlink="">
      <xdr:nvSpPr>
        <xdr:cNvPr id="779" name="テキスト ボックス 778"/>
        <xdr:cNvSpPr txBox="1"/>
      </xdr:nvSpPr>
      <xdr:spPr>
        <a:xfrm>
          <a:off x="17756505" y="8569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81" name="テキスト ボックス 780"/>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37465</xdr:rowOff>
    </xdr:from>
    <xdr:to>
      <xdr:col>116</xdr:col>
      <xdr:colOff>62865</xdr:colOff>
      <xdr:row>58</xdr:row>
      <xdr:rowOff>139700</xdr:rowOff>
    </xdr:to>
    <xdr:cxnSp macro="">
      <xdr:nvCxnSpPr>
        <xdr:cNvPr id="783" name="直線コネクタ 782"/>
        <xdr:cNvCxnSpPr/>
      </xdr:nvCxnSpPr>
      <xdr:spPr>
        <a:xfrm flipV="1">
          <a:off x="22159595" y="860996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635"/>
    <xdr:sp macro="" textlink="">
      <xdr:nvSpPr>
        <xdr:cNvPr id="784" name="貸付金最小値テキスト"/>
        <xdr:cNvSpPr txBox="1"/>
      </xdr:nvSpPr>
      <xdr:spPr>
        <a:xfrm>
          <a:off x="22212300" y="10087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155575</xdr:rowOff>
    </xdr:from>
    <xdr:ext cx="534670" cy="254635"/>
    <xdr:sp macro="" textlink="">
      <xdr:nvSpPr>
        <xdr:cNvPr id="786" name="貸付金最大値テキスト"/>
        <xdr:cNvSpPr txBox="1"/>
      </xdr:nvSpPr>
      <xdr:spPr>
        <a:xfrm>
          <a:off x="22212300" y="83851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37465</xdr:rowOff>
    </xdr:from>
    <xdr:to>
      <xdr:col>116</xdr:col>
      <xdr:colOff>152400</xdr:colOff>
      <xdr:row>50</xdr:row>
      <xdr:rowOff>37465</xdr:rowOff>
    </xdr:to>
    <xdr:cxnSp macro="">
      <xdr:nvCxnSpPr>
        <xdr:cNvPr id="787" name="直線コネクタ 786"/>
        <xdr:cNvCxnSpPr/>
      </xdr:nvCxnSpPr>
      <xdr:spPr>
        <a:xfrm>
          <a:off x="22072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93345</xdr:rowOff>
    </xdr:from>
    <xdr:to>
      <xdr:col>116</xdr:col>
      <xdr:colOff>63500</xdr:colOff>
      <xdr:row>57</xdr:row>
      <xdr:rowOff>93980</xdr:rowOff>
    </xdr:to>
    <xdr:cxnSp macro="">
      <xdr:nvCxnSpPr>
        <xdr:cNvPr id="788" name="直線コネクタ 787"/>
        <xdr:cNvCxnSpPr/>
      </xdr:nvCxnSpPr>
      <xdr:spPr>
        <a:xfrm>
          <a:off x="21323300" y="98659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90805</xdr:rowOff>
    </xdr:from>
    <xdr:ext cx="469900" cy="258445"/>
    <xdr:sp macro="" textlink="">
      <xdr:nvSpPr>
        <xdr:cNvPr id="789" name="貸付金平均値テキスト"/>
        <xdr:cNvSpPr txBox="1"/>
      </xdr:nvSpPr>
      <xdr:spPr>
        <a:xfrm>
          <a:off x="22212300" y="9863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112395</xdr:rowOff>
    </xdr:from>
    <xdr:to>
      <xdr:col>116</xdr:col>
      <xdr:colOff>114300</xdr:colOff>
      <xdr:row>58</xdr:row>
      <xdr:rowOff>42545</xdr:rowOff>
    </xdr:to>
    <xdr:sp macro="" textlink="">
      <xdr:nvSpPr>
        <xdr:cNvPr id="790" name="フローチャート: 判断 789"/>
        <xdr:cNvSpPr/>
      </xdr:nvSpPr>
      <xdr:spPr>
        <a:xfrm>
          <a:off x="22110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92075</xdr:rowOff>
    </xdr:from>
    <xdr:to>
      <xdr:col>111</xdr:col>
      <xdr:colOff>177800</xdr:colOff>
      <xdr:row>57</xdr:row>
      <xdr:rowOff>93345</xdr:rowOff>
    </xdr:to>
    <xdr:cxnSp macro="">
      <xdr:nvCxnSpPr>
        <xdr:cNvPr id="791" name="直線コネクタ 790"/>
        <xdr:cNvCxnSpPr/>
      </xdr:nvCxnSpPr>
      <xdr:spPr>
        <a:xfrm>
          <a:off x="20434300" y="98647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130175</xdr:rowOff>
    </xdr:from>
    <xdr:to>
      <xdr:col>112</xdr:col>
      <xdr:colOff>38100</xdr:colOff>
      <xdr:row>58</xdr:row>
      <xdr:rowOff>60325</xdr:rowOff>
    </xdr:to>
    <xdr:sp macro="" textlink="">
      <xdr:nvSpPr>
        <xdr:cNvPr id="792" name="フローチャート: 判断 791"/>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52070</xdr:rowOff>
    </xdr:from>
    <xdr:ext cx="465455" cy="254635"/>
    <xdr:sp macro="" textlink="">
      <xdr:nvSpPr>
        <xdr:cNvPr id="793" name="テキスト ボックス 792"/>
        <xdr:cNvSpPr txBox="1"/>
      </xdr:nvSpPr>
      <xdr:spPr>
        <a:xfrm>
          <a:off x="21088350" y="9996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92075</xdr:rowOff>
    </xdr:from>
    <xdr:to>
      <xdr:col>107</xdr:col>
      <xdr:colOff>50800</xdr:colOff>
      <xdr:row>57</xdr:row>
      <xdr:rowOff>95885</xdr:rowOff>
    </xdr:to>
    <xdr:cxnSp macro="">
      <xdr:nvCxnSpPr>
        <xdr:cNvPr id="794" name="直線コネクタ 793"/>
        <xdr:cNvCxnSpPr/>
      </xdr:nvCxnSpPr>
      <xdr:spPr>
        <a:xfrm flipV="1">
          <a:off x="19545300" y="98647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151130</xdr:rowOff>
    </xdr:from>
    <xdr:to>
      <xdr:col>107</xdr:col>
      <xdr:colOff>101600</xdr:colOff>
      <xdr:row>58</xdr:row>
      <xdr:rowOff>81280</xdr:rowOff>
    </xdr:to>
    <xdr:sp macro="" textlink="">
      <xdr:nvSpPr>
        <xdr:cNvPr id="795" name="フローチャート: 判断 794"/>
        <xdr:cNvSpPr/>
      </xdr:nvSpPr>
      <xdr:spPr>
        <a:xfrm>
          <a:off x="2038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72390</xdr:rowOff>
    </xdr:from>
    <xdr:ext cx="465455" cy="259080"/>
    <xdr:sp macro="" textlink="">
      <xdr:nvSpPr>
        <xdr:cNvPr id="796" name="テキスト ボックス 795"/>
        <xdr:cNvSpPr txBox="1"/>
      </xdr:nvSpPr>
      <xdr:spPr>
        <a:xfrm>
          <a:off x="20199350" y="100164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95885</xdr:rowOff>
    </xdr:from>
    <xdr:to>
      <xdr:col>102</xdr:col>
      <xdr:colOff>114300</xdr:colOff>
      <xdr:row>57</xdr:row>
      <xdr:rowOff>101600</xdr:rowOff>
    </xdr:to>
    <xdr:cxnSp macro="">
      <xdr:nvCxnSpPr>
        <xdr:cNvPr id="797" name="直線コネクタ 796"/>
        <xdr:cNvCxnSpPr/>
      </xdr:nvCxnSpPr>
      <xdr:spPr>
        <a:xfrm flipV="1">
          <a:off x="18656300" y="98685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42545</xdr:rowOff>
    </xdr:from>
    <xdr:to>
      <xdr:col>102</xdr:col>
      <xdr:colOff>165100</xdr:colOff>
      <xdr:row>57</xdr:row>
      <xdr:rowOff>144145</xdr:rowOff>
    </xdr:to>
    <xdr:sp macro="" textlink="">
      <xdr:nvSpPr>
        <xdr:cNvPr id="798" name="フローチャート: 判断 797"/>
        <xdr:cNvSpPr/>
      </xdr:nvSpPr>
      <xdr:spPr>
        <a:xfrm>
          <a:off x="19494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160655</xdr:rowOff>
    </xdr:from>
    <xdr:ext cx="465455" cy="259080"/>
    <xdr:sp macro="" textlink="">
      <xdr:nvSpPr>
        <xdr:cNvPr id="799" name="テキスト ボックス 798"/>
        <xdr:cNvSpPr txBox="1"/>
      </xdr:nvSpPr>
      <xdr:spPr>
        <a:xfrm>
          <a:off x="19310350" y="9590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140970</xdr:rowOff>
    </xdr:from>
    <xdr:to>
      <xdr:col>98</xdr:col>
      <xdr:colOff>38100</xdr:colOff>
      <xdr:row>57</xdr:row>
      <xdr:rowOff>71120</xdr:rowOff>
    </xdr:to>
    <xdr:sp macro="" textlink="">
      <xdr:nvSpPr>
        <xdr:cNvPr id="800" name="フローチャート: 判断 799"/>
        <xdr:cNvSpPr/>
      </xdr:nvSpPr>
      <xdr:spPr>
        <a:xfrm>
          <a:off x="18605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87630</xdr:rowOff>
    </xdr:from>
    <xdr:ext cx="465455" cy="254635"/>
    <xdr:sp macro="" textlink="">
      <xdr:nvSpPr>
        <xdr:cNvPr id="801" name="テキスト ボックス 800"/>
        <xdr:cNvSpPr txBox="1"/>
      </xdr:nvSpPr>
      <xdr:spPr>
        <a:xfrm>
          <a:off x="18421350" y="95173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43180</xdr:rowOff>
    </xdr:from>
    <xdr:to>
      <xdr:col>116</xdr:col>
      <xdr:colOff>114300</xdr:colOff>
      <xdr:row>57</xdr:row>
      <xdr:rowOff>144780</xdr:rowOff>
    </xdr:to>
    <xdr:sp macro="" textlink="">
      <xdr:nvSpPr>
        <xdr:cNvPr id="807" name="楕円 806"/>
        <xdr:cNvSpPr/>
      </xdr:nvSpPr>
      <xdr:spPr>
        <a:xfrm>
          <a:off x="221107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66040</xdr:rowOff>
    </xdr:from>
    <xdr:ext cx="469900" cy="254635"/>
    <xdr:sp macro="" textlink="">
      <xdr:nvSpPr>
        <xdr:cNvPr id="808" name="貸付金該当値テキスト"/>
        <xdr:cNvSpPr txBox="1"/>
      </xdr:nvSpPr>
      <xdr:spPr>
        <a:xfrm>
          <a:off x="22212300" y="96672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42545</xdr:rowOff>
    </xdr:from>
    <xdr:to>
      <xdr:col>112</xdr:col>
      <xdr:colOff>38100</xdr:colOff>
      <xdr:row>57</xdr:row>
      <xdr:rowOff>144145</xdr:rowOff>
    </xdr:to>
    <xdr:sp macro="" textlink="">
      <xdr:nvSpPr>
        <xdr:cNvPr id="809" name="楕円 808"/>
        <xdr:cNvSpPr/>
      </xdr:nvSpPr>
      <xdr:spPr>
        <a:xfrm>
          <a:off x="21272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160655</xdr:rowOff>
    </xdr:from>
    <xdr:ext cx="465455" cy="259080"/>
    <xdr:sp macro="" textlink="">
      <xdr:nvSpPr>
        <xdr:cNvPr id="810" name="テキスト ボックス 809"/>
        <xdr:cNvSpPr txBox="1"/>
      </xdr:nvSpPr>
      <xdr:spPr>
        <a:xfrm>
          <a:off x="21088350" y="9590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41275</xdr:rowOff>
    </xdr:from>
    <xdr:to>
      <xdr:col>107</xdr:col>
      <xdr:colOff>101600</xdr:colOff>
      <xdr:row>57</xdr:row>
      <xdr:rowOff>143510</xdr:rowOff>
    </xdr:to>
    <xdr:sp macro="" textlink="">
      <xdr:nvSpPr>
        <xdr:cNvPr id="811" name="楕円 810"/>
        <xdr:cNvSpPr/>
      </xdr:nvSpPr>
      <xdr:spPr>
        <a:xfrm>
          <a:off x="20383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159385</xdr:rowOff>
    </xdr:from>
    <xdr:ext cx="465455" cy="258445"/>
    <xdr:sp macro="" textlink="">
      <xdr:nvSpPr>
        <xdr:cNvPr id="812" name="テキスト ボックス 811"/>
        <xdr:cNvSpPr txBox="1"/>
      </xdr:nvSpPr>
      <xdr:spPr>
        <a:xfrm>
          <a:off x="20199350" y="95891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45085</xdr:rowOff>
    </xdr:from>
    <xdr:to>
      <xdr:col>102</xdr:col>
      <xdr:colOff>165100</xdr:colOff>
      <xdr:row>57</xdr:row>
      <xdr:rowOff>146685</xdr:rowOff>
    </xdr:to>
    <xdr:sp macro="" textlink="">
      <xdr:nvSpPr>
        <xdr:cNvPr id="813" name="楕円 812"/>
        <xdr:cNvSpPr/>
      </xdr:nvSpPr>
      <xdr:spPr>
        <a:xfrm>
          <a:off x="19494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137795</xdr:rowOff>
    </xdr:from>
    <xdr:ext cx="465455" cy="259080"/>
    <xdr:sp macro="" textlink="">
      <xdr:nvSpPr>
        <xdr:cNvPr id="814" name="テキスト ボックス 813"/>
        <xdr:cNvSpPr txBox="1"/>
      </xdr:nvSpPr>
      <xdr:spPr>
        <a:xfrm>
          <a:off x="19310350" y="9910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50800</xdr:rowOff>
    </xdr:from>
    <xdr:to>
      <xdr:col>98</xdr:col>
      <xdr:colOff>38100</xdr:colOff>
      <xdr:row>57</xdr:row>
      <xdr:rowOff>152400</xdr:rowOff>
    </xdr:to>
    <xdr:sp macro="" textlink="">
      <xdr:nvSpPr>
        <xdr:cNvPr id="815" name="楕円 814"/>
        <xdr:cNvSpPr/>
      </xdr:nvSpPr>
      <xdr:spPr>
        <a:xfrm>
          <a:off x="18605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143510</xdr:rowOff>
    </xdr:from>
    <xdr:ext cx="465455" cy="254635"/>
    <xdr:sp macro="" textlink="">
      <xdr:nvSpPr>
        <xdr:cNvPr id="816" name="テキスト ボックス 815"/>
        <xdr:cNvSpPr txBox="1"/>
      </xdr:nvSpPr>
      <xdr:spPr>
        <a:xfrm>
          <a:off x="18421350" y="9916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25" name="テキスト ボックス 824"/>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4635"/>
    <xdr:sp macro="" textlink="">
      <xdr:nvSpPr>
        <xdr:cNvPr id="827" name="テキスト ボックス 826"/>
        <xdr:cNvSpPr txBox="1"/>
      </xdr:nvSpPr>
      <xdr:spPr>
        <a:xfrm>
          <a:off x="17756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9" name="テキスト ボックス 828"/>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635"/>
    <xdr:sp macro="" textlink="">
      <xdr:nvSpPr>
        <xdr:cNvPr id="831" name="テキスト ボックス 830"/>
        <xdr:cNvSpPr txBox="1"/>
      </xdr:nvSpPr>
      <xdr:spPr>
        <a:xfrm>
          <a:off x="17756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3" name="テキスト ボックス 832"/>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1185" cy="254635"/>
    <xdr:sp macro="" textlink="">
      <xdr:nvSpPr>
        <xdr:cNvPr id="835" name="テキスト ボックス 834"/>
        <xdr:cNvSpPr txBox="1"/>
      </xdr:nvSpPr>
      <xdr:spPr>
        <a:xfrm>
          <a:off x="17692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185" cy="258445"/>
    <xdr:sp macro="" textlink="">
      <xdr:nvSpPr>
        <xdr:cNvPr id="837" name="テキスト ボックス 836"/>
        <xdr:cNvSpPr txBox="1"/>
      </xdr:nvSpPr>
      <xdr:spPr>
        <a:xfrm>
          <a:off x="17692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185" cy="259080"/>
    <xdr:sp macro="" textlink="">
      <xdr:nvSpPr>
        <xdr:cNvPr id="839" name="テキスト ボックス 838"/>
        <xdr:cNvSpPr txBox="1"/>
      </xdr:nvSpPr>
      <xdr:spPr>
        <a:xfrm>
          <a:off x="17692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41" name="テキスト ボックス 840"/>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83820</xdr:rowOff>
    </xdr:from>
    <xdr:to>
      <xdr:col>116</xdr:col>
      <xdr:colOff>62865</xdr:colOff>
      <xdr:row>79</xdr:row>
      <xdr:rowOff>89535</xdr:rowOff>
    </xdr:to>
    <xdr:cxnSp macro="">
      <xdr:nvCxnSpPr>
        <xdr:cNvPr id="843" name="直線コネクタ 842"/>
        <xdr:cNvCxnSpPr/>
      </xdr:nvCxnSpPr>
      <xdr:spPr>
        <a:xfrm flipV="1">
          <a:off x="22159595" y="12085320"/>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93345</xdr:rowOff>
    </xdr:from>
    <xdr:ext cx="534670" cy="259080"/>
    <xdr:sp macro="" textlink="">
      <xdr:nvSpPr>
        <xdr:cNvPr id="844" name="繰出金最小値テキスト"/>
        <xdr:cNvSpPr txBox="1"/>
      </xdr:nvSpPr>
      <xdr:spPr>
        <a:xfrm>
          <a:off x="22212300" y="13637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89535</xdr:rowOff>
    </xdr:from>
    <xdr:to>
      <xdr:col>116</xdr:col>
      <xdr:colOff>152400</xdr:colOff>
      <xdr:row>79</xdr:row>
      <xdr:rowOff>89535</xdr:rowOff>
    </xdr:to>
    <xdr:cxnSp macro="">
      <xdr:nvCxnSpPr>
        <xdr:cNvPr id="845" name="直線コネクタ 844"/>
        <xdr:cNvCxnSpPr/>
      </xdr:nvCxnSpPr>
      <xdr:spPr>
        <a:xfrm>
          <a:off x="22072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30480</xdr:rowOff>
    </xdr:from>
    <xdr:ext cx="598805" cy="254635"/>
    <xdr:sp macro="" textlink="">
      <xdr:nvSpPr>
        <xdr:cNvPr id="846" name="繰出金最大値テキスト"/>
        <xdr:cNvSpPr txBox="1"/>
      </xdr:nvSpPr>
      <xdr:spPr>
        <a:xfrm>
          <a:off x="22212300" y="118605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83820</xdr:rowOff>
    </xdr:from>
    <xdr:to>
      <xdr:col>116</xdr:col>
      <xdr:colOff>152400</xdr:colOff>
      <xdr:row>70</xdr:row>
      <xdr:rowOff>83820</xdr:rowOff>
    </xdr:to>
    <xdr:cxnSp macro="">
      <xdr:nvCxnSpPr>
        <xdr:cNvPr id="847" name="直線コネクタ 846"/>
        <xdr:cNvCxnSpPr/>
      </xdr:nvCxnSpPr>
      <xdr:spPr>
        <a:xfrm>
          <a:off x="22072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68580</xdr:rowOff>
    </xdr:from>
    <xdr:to>
      <xdr:col>116</xdr:col>
      <xdr:colOff>63500</xdr:colOff>
      <xdr:row>75</xdr:row>
      <xdr:rowOff>86360</xdr:rowOff>
    </xdr:to>
    <xdr:cxnSp macro="">
      <xdr:nvCxnSpPr>
        <xdr:cNvPr id="848" name="直線コネクタ 847"/>
        <xdr:cNvCxnSpPr/>
      </xdr:nvCxnSpPr>
      <xdr:spPr>
        <a:xfrm flipV="1">
          <a:off x="21323300" y="129273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66675</xdr:rowOff>
    </xdr:from>
    <xdr:ext cx="534670" cy="254635"/>
    <xdr:sp macro="" textlink="">
      <xdr:nvSpPr>
        <xdr:cNvPr id="849" name="繰出金平均値テキスト"/>
        <xdr:cNvSpPr txBox="1"/>
      </xdr:nvSpPr>
      <xdr:spPr>
        <a:xfrm>
          <a:off x="22212300" y="130968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88265</xdr:rowOff>
    </xdr:from>
    <xdr:to>
      <xdr:col>116</xdr:col>
      <xdr:colOff>114300</xdr:colOff>
      <xdr:row>77</xdr:row>
      <xdr:rowOff>18415</xdr:rowOff>
    </xdr:to>
    <xdr:sp macro="" textlink="">
      <xdr:nvSpPr>
        <xdr:cNvPr id="850" name="フローチャート: 判断 849"/>
        <xdr:cNvSpPr/>
      </xdr:nvSpPr>
      <xdr:spPr>
        <a:xfrm>
          <a:off x="221107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86360</xdr:rowOff>
    </xdr:from>
    <xdr:to>
      <xdr:col>111</xdr:col>
      <xdr:colOff>177800</xdr:colOff>
      <xdr:row>75</xdr:row>
      <xdr:rowOff>113665</xdr:rowOff>
    </xdr:to>
    <xdr:cxnSp macro="">
      <xdr:nvCxnSpPr>
        <xdr:cNvPr id="851" name="直線コネクタ 850"/>
        <xdr:cNvCxnSpPr/>
      </xdr:nvCxnSpPr>
      <xdr:spPr>
        <a:xfrm flipV="1">
          <a:off x="20434300" y="129451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75565</xdr:rowOff>
    </xdr:from>
    <xdr:to>
      <xdr:col>112</xdr:col>
      <xdr:colOff>38100</xdr:colOff>
      <xdr:row>77</xdr:row>
      <xdr:rowOff>6350</xdr:rowOff>
    </xdr:to>
    <xdr:sp macro="" textlink="">
      <xdr:nvSpPr>
        <xdr:cNvPr id="852" name="フローチャート: 判断 851"/>
        <xdr:cNvSpPr/>
      </xdr:nvSpPr>
      <xdr:spPr>
        <a:xfrm>
          <a:off x="212725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168275</xdr:rowOff>
    </xdr:from>
    <xdr:ext cx="530225" cy="254635"/>
    <xdr:sp macro="" textlink="">
      <xdr:nvSpPr>
        <xdr:cNvPr id="853" name="テキスト ボックス 852"/>
        <xdr:cNvSpPr txBox="1"/>
      </xdr:nvSpPr>
      <xdr:spPr>
        <a:xfrm>
          <a:off x="21055965" y="13198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113665</xdr:rowOff>
    </xdr:from>
    <xdr:to>
      <xdr:col>107</xdr:col>
      <xdr:colOff>50800</xdr:colOff>
      <xdr:row>75</xdr:row>
      <xdr:rowOff>168275</xdr:rowOff>
    </xdr:to>
    <xdr:cxnSp macro="">
      <xdr:nvCxnSpPr>
        <xdr:cNvPr id="854" name="直線コネクタ 853"/>
        <xdr:cNvCxnSpPr/>
      </xdr:nvCxnSpPr>
      <xdr:spPr>
        <a:xfrm flipV="1">
          <a:off x="19545300" y="1297241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67310</xdr:rowOff>
    </xdr:from>
    <xdr:to>
      <xdr:col>107</xdr:col>
      <xdr:colOff>101600</xdr:colOff>
      <xdr:row>76</xdr:row>
      <xdr:rowOff>168910</xdr:rowOff>
    </xdr:to>
    <xdr:sp macro="" textlink="">
      <xdr:nvSpPr>
        <xdr:cNvPr id="855" name="フローチャート: 判断 854"/>
        <xdr:cNvSpPr/>
      </xdr:nvSpPr>
      <xdr:spPr>
        <a:xfrm>
          <a:off x="20383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160020</xdr:rowOff>
    </xdr:from>
    <xdr:ext cx="530225" cy="259080"/>
    <xdr:sp macro="" textlink="">
      <xdr:nvSpPr>
        <xdr:cNvPr id="856" name="テキスト ボックス 855"/>
        <xdr:cNvSpPr txBox="1"/>
      </xdr:nvSpPr>
      <xdr:spPr>
        <a:xfrm>
          <a:off x="20166965" y="131902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153035</xdr:rowOff>
    </xdr:from>
    <xdr:to>
      <xdr:col>102</xdr:col>
      <xdr:colOff>114300</xdr:colOff>
      <xdr:row>75</xdr:row>
      <xdr:rowOff>168275</xdr:rowOff>
    </xdr:to>
    <xdr:cxnSp macro="">
      <xdr:nvCxnSpPr>
        <xdr:cNvPr id="857" name="直線コネクタ 856"/>
        <xdr:cNvCxnSpPr/>
      </xdr:nvCxnSpPr>
      <xdr:spPr>
        <a:xfrm>
          <a:off x="18656300" y="130117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69215</xdr:rowOff>
    </xdr:from>
    <xdr:to>
      <xdr:col>102</xdr:col>
      <xdr:colOff>165100</xdr:colOff>
      <xdr:row>76</xdr:row>
      <xdr:rowOff>170815</xdr:rowOff>
    </xdr:to>
    <xdr:sp macro="" textlink="">
      <xdr:nvSpPr>
        <xdr:cNvPr id="858" name="フローチャート: 判断 857"/>
        <xdr:cNvSpPr/>
      </xdr:nvSpPr>
      <xdr:spPr>
        <a:xfrm>
          <a:off x="194945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161925</xdr:rowOff>
    </xdr:from>
    <xdr:ext cx="530225" cy="259080"/>
    <xdr:sp macro="" textlink="">
      <xdr:nvSpPr>
        <xdr:cNvPr id="859" name="テキスト ボックス 858"/>
        <xdr:cNvSpPr txBox="1"/>
      </xdr:nvSpPr>
      <xdr:spPr>
        <a:xfrm>
          <a:off x="19277965" y="13192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58420</xdr:rowOff>
    </xdr:from>
    <xdr:to>
      <xdr:col>98</xdr:col>
      <xdr:colOff>38100</xdr:colOff>
      <xdr:row>76</xdr:row>
      <xdr:rowOff>160020</xdr:rowOff>
    </xdr:to>
    <xdr:sp macro="" textlink="">
      <xdr:nvSpPr>
        <xdr:cNvPr id="860" name="フローチャート: 判断 859"/>
        <xdr:cNvSpPr/>
      </xdr:nvSpPr>
      <xdr:spPr>
        <a:xfrm>
          <a:off x="18605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151130</xdr:rowOff>
    </xdr:from>
    <xdr:ext cx="530225" cy="259080"/>
    <xdr:sp macro="" textlink="">
      <xdr:nvSpPr>
        <xdr:cNvPr id="861" name="テキスト ボックス 860"/>
        <xdr:cNvSpPr txBox="1"/>
      </xdr:nvSpPr>
      <xdr:spPr>
        <a:xfrm>
          <a:off x="18388965" y="13181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17780</xdr:rowOff>
    </xdr:from>
    <xdr:to>
      <xdr:col>116</xdr:col>
      <xdr:colOff>114300</xdr:colOff>
      <xdr:row>75</xdr:row>
      <xdr:rowOff>119380</xdr:rowOff>
    </xdr:to>
    <xdr:sp macro="" textlink="">
      <xdr:nvSpPr>
        <xdr:cNvPr id="867" name="楕円 866"/>
        <xdr:cNvSpPr/>
      </xdr:nvSpPr>
      <xdr:spPr>
        <a:xfrm>
          <a:off x="221107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40640</xdr:rowOff>
    </xdr:from>
    <xdr:ext cx="534670" cy="254635"/>
    <xdr:sp macro="" textlink="">
      <xdr:nvSpPr>
        <xdr:cNvPr id="868" name="繰出金該当値テキスト"/>
        <xdr:cNvSpPr txBox="1"/>
      </xdr:nvSpPr>
      <xdr:spPr>
        <a:xfrm>
          <a:off x="22212300" y="127279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35560</xdr:rowOff>
    </xdr:from>
    <xdr:to>
      <xdr:col>112</xdr:col>
      <xdr:colOff>38100</xdr:colOff>
      <xdr:row>75</xdr:row>
      <xdr:rowOff>137160</xdr:rowOff>
    </xdr:to>
    <xdr:sp macro="" textlink="">
      <xdr:nvSpPr>
        <xdr:cNvPr id="869" name="楕円 868"/>
        <xdr:cNvSpPr/>
      </xdr:nvSpPr>
      <xdr:spPr>
        <a:xfrm>
          <a:off x="21272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153670</xdr:rowOff>
    </xdr:from>
    <xdr:ext cx="530225" cy="259080"/>
    <xdr:sp macro="" textlink="">
      <xdr:nvSpPr>
        <xdr:cNvPr id="870" name="テキスト ボックス 869"/>
        <xdr:cNvSpPr txBox="1"/>
      </xdr:nvSpPr>
      <xdr:spPr>
        <a:xfrm>
          <a:off x="21055965" y="12669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63500</xdr:rowOff>
    </xdr:from>
    <xdr:to>
      <xdr:col>107</xdr:col>
      <xdr:colOff>101600</xdr:colOff>
      <xdr:row>75</xdr:row>
      <xdr:rowOff>164465</xdr:rowOff>
    </xdr:to>
    <xdr:sp macro="" textlink="">
      <xdr:nvSpPr>
        <xdr:cNvPr id="871" name="楕円 870"/>
        <xdr:cNvSpPr/>
      </xdr:nvSpPr>
      <xdr:spPr>
        <a:xfrm>
          <a:off x="20383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9525</xdr:rowOff>
    </xdr:from>
    <xdr:ext cx="530225" cy="254635"/>
    <xdr:sp macro="" textlink="">
      <xdr:nvSpPr>
        <xdr:cNvPr id="872" name="テキスト ボックス 871"/>
        <xdr:cNvSpPr txBox="1"/>
      </xdr:nvSpPr>
      <xdr:spPr>
        <a:xfrm>
          <a:off x="20166965" y="126968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117475</xdr:rowOff>
    </xdr:from>
    <xdr:to>
      <xdr:col>102</xdr:col>
      <xdr:colOff>165100</xdr:colOff>
      <xdr:row>76</xdr:row>
      <xdr:rowOff>47625</xdr:rowOff>
    </xdr:to>
    <xdr:sp macro="" textlink="">
      <xdr:nvSpPr>
        <xdr:cNvPr id="873" name="楕円 872"/>
        <xdr:cNvSpPr/>
      </xdr:nvSpPr>
      <xdr:spPr>
        <a:xfrm>
          <a:off x="19494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64135</xdr:rowOff>
    </xdr:from>
    <xdr:ext cx="530225" cy="254635"/>
    <xdr:sp macro="" textlink="">
      <xdr:nvSpPr>
        <xdr:cNvPr id="874" name="テキスト ボックス 873"/>
        <xdr:cNvSpPr txBox="1"/>
      </xdr:nvSpPr>
      <xdr:spPr>
        <a:xfrm>
          <a:off x="19277965" y="127514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102235</xdr:rowOff>
    </xdr:from>
    <xdr:to>
      <xdr:col>98</xdr:col>
      <xdr:colOff>38100</xdr:colOff>
      <xdr:row>76</xdr:row>
      <xdr:rowOff>32385</xdr:rowOff>
    </xdr:to>
    <xdr:sp macro="" textlink="">
      <xdr:nvSpPr>
        <xdr:cNvPr id="875" name="楕円 874"/>
        <xdr:cNvSpPr/>
      </xdr:nvSpPr>
      <xdr:spPr>
        <a:xfrm>
          <a:off x="18605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48895</xdr:rowOff>
    </xdr:from>
    <xdr:ext cx="530225" cy="259080"/>
    <xdr:sp macro="" textlink="">
      <xdr:nvSpPr>
        <xdr:cNvPr id="876" name="テキスト ボックス 875"/>
        <xdr:cNvSpPr txBox="1"/>
      </xdr:nvSpPr>
      <xdr:spPr>
        <a:xfrm>
          <a:off x="18388965" y="127361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85" name="テキスト ボックス 884"/>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88" name="テキスト ボックス 887"/>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890" name="テキスト ボックス 889"/>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2" name="テキスト ボックス 901"/>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05" name="テキスト ボックス 904"/>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08" name="テキスト ボックス 907"/>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0" name="テキスト ボックス 909"/>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19" name="テキスト ボックス 918"/>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1" name="テキスト ボックス 920"/>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23" name="テキスト ボックス 922"/>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5" name="テキスト ボックス 924"/>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性質別歳出決算全体の住民１人当たりのコストは857,925円となっており、前年度と比べ24,235円増加している。</a:t>
          </a:r>
        </a:p>
        <a:p>
          <a:r>
            <a:rPr kumimoji="1" lang="ja-JP" altLang="en-US" sz="1200">
              <a:latin typeface="ＭＳ Ｐゴシック"/>
              <a:ea typeface="ＭＳ Ｐゴシック"/>
            </a:rPr>
            <a:t>　構成比が多い順にみると、①物件費17.6％（前年度17.5％）、②扶助費16.4％（前年度15.8％）、③人件費13.8％（前年度14.2％）、④普通建設事業費11.9％（前年度11.8％）となっている。</a:t>
          </a:r>
        </a:p>
        <a:p>
          <a:r>
            <a:rPr kumimoji="1" lang="ja-JP" altLang="en-US" sz="1200">
              <a:latin typeface="ＭＳ Ｐゴシック"/>
              <a:ea typeface="ＭＳ Ｐゴシック"/>
            </a:rPr>
            <a:t>　①物件費は、類似団体内平均値を下回ったものの、前年度に比べ住民１人当たり5,530円増加した。これは、旧姉帯小学校校舎等解体工事や防災行政無線戸別受信機購入の増などが要因である。</a:t>
          </a:r>
        </a:p>
        <a:p>
          <a:r>
            <a:rPr kumimoji="1" lang="ja-JP" altLang="en-US" sz="1200">
              <a:latin typeface="ＭＳ Ｐゴシック"/>
              <a:ea typeface="ＭＳ Ｐゴシック"/>
            </a:rPr>
            <a:t>　②扶助費は、前年度に比べ住民１人当たり9,084円増加し、類似団体内平均値を上回っている。これは、当町に多数の障害者福祉施設が立地しており、障害者自立支援給付費が多額で推移しているためである。</a:t>
          </a:r>
        </a:p>
        <a:p>
          <a:r>
            <a:rPr kumimoji="1" lang="ja-JP" altLang="en-US" sz="1200">
              <a:latin typeface="ＭＳ Ｐゴシック"/>
              <a:ea typeface="ＭＳ Ｐゴシック"/>
            </a:rPr>
            <a:t>　③人件費は、類似団体内平均値を下回っており、前年度に比べ住民１人当たり149円減少している。これは、新型コロナウイルス対策事業の縮小などによるものである。</a:t>
          </a:r>
        </a:p>
        <a:p>
          <a:r>
            <a:rPr kumimoji="1" lang="ja-JP" altLang="en-US" sz="1200">
              <a:latin typeface="ＭＳ Ｐゴシック"/>
              <a:ea typeface="ＭＳ Ｐゴシック"/>
            </a:rPr>
            <a:t>　④普通建設事業費は、類似団体内平均値を下回ったものの、前年度に比べ住民１人当たり3,638円増加した。これは、野球場大規模改修や橋梁改修事業などの増が要因である。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10,960
10,796
300.03
9,851,297
9,402,859
344,935
5,313,091
7,293,405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10.5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915" cy="254635"/>
    <xdr:sp macro="" textlink="">
      <xdr:nvSpPr>
        <xdr:cNvPr id="48" name="テキスト ボックス 47"/>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915" cy="259080"/>
    <xdr:sp macro="" textlink="">
      <xdr:nvSpPr>
        <xdr:cNvPr id="50" name="テキスト ボックス 49"/>
        <xdr:cNvSpPr txBox="1"/>
      </xdr:nvSpPr>
      <xdr:spPr>
        <a:xfrm>
          <a:off x="294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915" cy="259080"/>
    <xdr:sp macro="" textlink="">
      <xdr:nvSpPr>
        <xdr:cNvPr id="52" name="テキスト ボックス 51"/>
        <xdr:cNvSpPr txBox="1"/>
      </xdr:nvSpPr>
      <xdr:spPr>
        <a:xfrm>
          <a:off x="294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635"/>
    <xdr:sp macro="" textlink="">
      <xdr:nvSpPr>
        <xdr:cNvPr id="54" name="テキスト ボックス 53"/>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140970</xdr:rowOff>
    </xdr:from>
    <xdr:to>
      <xdr:col>24</xdr:col>
      <xdr:colOff>62865</xdr:colOff>
      <xdr:row>37</xdr:row>
      <xdr:rowOff>137160</xdr:rowOff>
    </xdr:to>
    <xdr:cxnSp macro="">
      <xdr:nvCxnSpPr>
        <xdr:cNvPr id="56" name="直線コネクタ 55"/>
        <xdr:cNvCxnSpPr/>
      </xdr:nvCxnSpPr>
      <xdr:spPr>
        <a:xfrm flipV="1">
          <a:off x="4633595" y="511302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140970</xdr:rowOff>
    </xdr:from>
    <xdr:ext cx="469900" cy="259080"/>
    <xdr:sp macro="" textlink="">
      <xdr:nvSpPr>
        <xdr:cNvPr id="57" name="議会費最小値テキスト"/>
        <xdr:cNvSpPr txBox="1"/>
      </xdr:nvSpPr>
      <xdr:spPr>
        <a:xfrm>
          <a:off x="468630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137160</xdr:rowOff>
    </xdr:from>
    <xdr:to>
      <xdr:col>24</xdr:col>
      <xdr:colOff>152400</xdr:colOff>
      <xdr:row>37</xdr:row>
      <xdr:rowOff>137160</xdr:rowOff>
    </xdr:to>
    <xdr:cxnSp macro="">
      <xdr:nvCxnSpPr>
        <xdr:cNvPr id="58" name="直線コネクタ 57"/>
        <xdr:cNvCxnSpPr/>
      </xdr:nvCxnSpPr>
      <xdr:spPr>
        <a:xfrm>
          <a:off x="4546600" y="648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87630</xdr:rowOff>
    </xdr:from>
    <xdr:ext cx="469900" cy="254635"/>
    <xdr:sp macro="" textlink="">
      <xdr:nvSpPr>
        <xdr:cNvPr id="59" name="議会費最大値テキスト"/>
        <xdr:cNvSpPr txBox="1"/>
      </xdr:nvSpPr>
      <xdr:spPr>
        <a:xfrm>
          <a:off x="4686300" y="48882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9,246</a:t>
          </a:r>
          <a:endParaRPr kumimoji="1" lang="ja-JP" altLang="en-US" sz="1000" b="1">
            <a:latin typeface="ＭＳ Ｐゴシック"/>
          </a:endParaRPr>
        </a:p>
      </xdr:txBody>
    </xdr:sp>
    <xdr:clientData/>
  </xdr:oneCellAnchor>
  <xdr:twoCellAnchor>
    <xdr:from>
      <xdr:col>23</xdr:col>
      <xdr:colOff>165100</xdr:colOff>
      <xdr:row>29</xdr:row>
      <xdr:rowOff>140970</xdr:rowOff>
    </xdr:from>
    <xdr:to>
      <xdr:col>24</xdr:col>
      <xdr:colOff>152400</xdr:colOff>
      <xdr:row>29</xdr:row>
      <xdr:rowOff>140970</xdr:rowOff>
    </xdr:to>
    <xdr:cxnSp macro="">
      <xdr:nvCxnSpPr>
        <xdr:cNvPr id="60" name="直線コネクタ 59"/>
        <xdr:cNvCxnSpPr/>
      </xdr:nvCxnSpPr>
      <xdr:spPr>
        <a:xfrm>
          <a:off x="4546600" y="511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153035</xdr:rowOff>
    </xdr:from>
    <xdr:to>
      <xdr:col>24</xdr:col>
      <xdr:colOff>63500</xdr:colOff>
      <xdr:row>29</xdr:row>
      <xdr:rowOff>160020</xdr:rowOff>
    </xdr:to>
    <xdr:cxnSp macro="">
      <xdr:nvCxnSpPr>
        <xdr:cNvPr id="61" name="直線コネクタ 60"/>
        <xdr:cNvCxnSpPr/>
      </xdr:nvCxnSpPr>
      <xdr:spPr>
        <a:xfrm flipV="1">
          <a:off x="3797300" y="51250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19685</xdr:rowOff>
    </xdr:from>
    <xdr:ext cx="469900" cy="254635"/>
    <xdr:sp macro="" textlink="">
      <xdr:nvSpPr>
        <xdr:cNvPr id="62" name="議会費平均値テキスト"/>
        <xdr:cNvSpPr txBox="1"/>
      </xdr:nvSpPr>
      <xdr:spPr>
        <a:xfrm>
          <a:off x="4686300" y="584898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41275</xdr:rowOff>
    </xdr:from>
    <xdr:to>
      <xdr:col>24</xdr:col>
      <xdr:colOff>114300</xdr:colOff>
      <xdr:row>34</xdr:row>
      <xdr:rowOff>143510</xdr:rowOff>
    </xdr:to>
    <xdr:sp macro="" textlink="">
      <xdr:nvSpPr>
        <xdr:cNvPr id="63" name="フローチャート: 判断 62"/>
        <xdr:cNvSpPr/>
      </xdr:nvSpPr>
      <xdr:spPr>
        <a:xfrm>
          <a:off x="4584700" y="5870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160020</xdr:rowOff>
    </xdr:from>
    <xdr:to>
      <xdr:col>19</xdr:col>
      <xdr:colOff>177800</xdr:colOff>
      <xdr:row>32</xdr:row>
      <xdr:rowOff>10160</xdr:rowOff>
    </xdr:to>
    <xdr:cxnSp macro="">
      <xdr:nvCxnSpPr>
        <xdr:cNvPr id="64" name="直線コネクタ 63"/>
        <xdr:cNvCxnSpPr/>
      </xdr:nvCxnSpPr>
      <xdr:spPr>
        <a:xfrm flipV="1">
          <a:off x="2908300" y="513207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80645</xdr:rowOff>
    </xdr:from>
    <xdr:to>
      <xdr:col>20</xdr:col>
      <xdr:colOff>38100</xdr:colOff>
      <xdr:row>35</xdr:row>
      <xdr:rowOff>10795</xdr:rowOff>
    </xdr:to>
    <xdr:sp macro="" textlink="">
      <xdr:nvSpPr>
        <xdr:cNvPr id="65" name="フローチャート: 判断 64"/>
        <xdr:cNvSpPr/>
      </xdr:nvSpPr>
      <xdr:spPr>
        <a:xfrm>
          <a:off x="3746500" y="590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1905</xdr:rowOff>
    </xdr:from>
    <xdr:ext cx="465455" cy="259080"/>
    <xdr:sp macro="" textlink="">
      <xdr:nvSpPr>
        <xdr:cNvPr id="66" name="テキスト ボックス 65"/>
        <xdr:cNvSpPr txBox="1"/>
      </xdr:nvSpPr>
      <xdr:spPr>
        <a:xfrm>
          <a:off x="3562350" y="60026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96520</xdr:rowOff>
    </xdr:from>
    <xdr:to>
      <xdr:col>15</xdr:col>
      <xdr:colOff>50800</xdr:colOff>
      <xdr:row>32</xdr:row>
      <xdr:rowOff>10160</xdr:rowOff>
    </xdr:to>
    <xdr:cxnSp macro="">
      <xdr:nvCxnSpPr>
        <xdr:cNvPr id="67" name="直線コネクタ 66"/>
        <xdr:cNvCxnSpPr/>
      </xdr:nvCxnSpPr>
      <xdr:spPr>
        <a:xfrm>
          <a:off x="2019300" y="541147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127635</xdr:rowOff>
    </xdr:from>
    <xdr:to>
      <xdr:col>15</xdr:col>
      <xdr:colOff>101600</xdr:colOff>
      <xdr:row>35</xdr:row>
      <xdr:rowOff>57785</xdr:rowOff>
    </xdr:to>
    <xdr:sp macro="" textlink="">
      <xdr:nvSpPr>
        <xdr:cNvPr id="68" name="フローチャート: 判断 67"/>
        <xdr:cNvSpPr/>
      </xdr:nvSpPr>
      <xdr:spPr>
        <a:xfrm>
          <a:off x="2857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48895</xdr:rowOff>
    </xdr:from>
    <xdr:ext cx="465455" cy="259080"/>
    <xdr:sp macro="" textlink="">
      <xdr:nvSpPr>
        <xdr:cNvPr id="69" name="テキスト ボックス 68"/>
        <xdr:cNvSpPr txBox="1"/>
      </xdr:nvSpPr>
      <xdr:spPr>
        <a:xfrm>
          <a:off x="2673350" y="6049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30</xdr:row>
      <xdr:rowOff>83185</xdr:rowOff>
    </xdr:from>
    <xdr:to>
      <xdr:col>10</xdr:col>
      <xdr:colOff>114300</xdr:colOff>
      <xdr:row>31</xdr:row>
      <xdr:rowOff>96520</xdr:rowOff>
    </xdr:to>
    <xdr:cxnSp macro="">
      <xdr:nvCxnSpPr>
        <xdr:cNvPr id="70" name="直線コネクタ 69"/>
        <xdr:cNvCxnSpPr/>
      </xdr:nvCxnSpPr>
      <xdr:spPr>
        <a:xfrm>
          <a:off x="1130300" y="522668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140970</xdr:rowOff>
    </xdr:from>
    <xdr:to>
      <xdr:col>10</xdr:col>
      <xdr:colOff>165100</xdr:colOff>
      <xdr:row>35</xdr:row>
      <xdr:rowOff>71120</xdr:rowOff>
    </xdr:to>
    <xdr:sp macro="" textlink="">
      <xdr:nvSpPr>
        <xdr:cNvPr id="71" name="フローチャート: 判断 70"/>
        <xdr:cNvSpPr/>
      </xdr:nvSpPr>
      <xdr:spPr>
        <a:xfrm>
          <a:off x="1968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62230</xdr:rowOff>
    </xdr:from>
    <xdr:ext cx="465455" cy="259080"/>
    <xdr:sp macro="" textlink="">
      <xdr:nvSpPr>
        <xdr:cNvPr id="72" name="テキスト ボックス 71"/>
        <xdr:cNvSpPr txBox="1"/>
      </xdr:nvSpPr>
      <xdr:spPr>
        <a:xfrm>
          <a:off x="1784350" y="60629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124460</xdr:rowOff>
    </xdr:from>
    <xdr:to>
      <xdr:col>6</xdr:col>
      <xdr:colOff>38100</xdr:colOff>
      <xdr:row>34</xdr:row>
      <xdr:rowOff>54610</xdr:rowOff>
    </xdr:to>
    <xdr:sp macro="" textlink="">
      <xdr:nvSpPr>
        <xdr:cNvPr id="73" name="フローチャート: 判断 72"/>
        <xdr:cNvSpPr/>
      </xdr:nvSpPr>
      <xdr:spPr>
        <a:xfrm>
          <a:off x="10795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45720</xdr:rowOff>
    </xdr:from>
    <xdr:ext cx="465455" cy="259080"/>
    <xdr:sp macro="" textlink="">
      <xdr:nvSpPr>
        <xdr:cNvPr id="74" name="テキスト ボックス 73"/>
        <xdr:cNvSpPr txBox="1"/>
      </xdr:nvSpPr>
      <xdr:spPr>
        <a:xfrm>
          <a:off x="895350" y="58750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29</xdr:row>
      <xdr:rowOff>102235</xdr:rowOff>
    </xdr:from>
    <xdr:to>
      <xdr:col>24</xdr:col>
      <xdr:colOff>114300</xdr:colOff>
      <xdr:row>30</xdr:row>
      <xdr:rowOff>32385</xdr:rowOff>
    </xdr:to>
    <xdr:sp macro="" textlink="">
      <xdr:nvSpPr>
        <xdr:cNvPr id="80" name="楕円 79"/>
        <xdr:cNvSpPr/>
      </xdr:nvSpPr>
      <xdr:spPr>
        <a:xfrm>
          <a:off x="4584700" y="50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43180</xdr:rowOff>
    </xdr:from>
    <xdr:ext cx="469900" cy="254635"/>
    <xdr:sp macro="" textlink="">
      <xdr:nvSpPr>
        <xdr:cNvPr id="81" name="議会費該当値テキスト"/>
        <xdr:cNvSpPr txBox="1"/>
      </xdr:nvSpPr>
      <xdr:spPr>
        <a:xfrm>
          <a:off x="4686300" y="50152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29</xdr:row>
      <xdr:rowOff>109220</xdr:rowOff>
    </xdr:from>
    <xdr:to>
      <xdr:col>20</xdr:col>
      <xdr:colOff>38100</xdr:colOff>
      <xdr:row>30</xdr:row>
      <xdr:rowOff>39370</xdr:rowOff>
    </xdr:to>
    <xdr:sp macro="" textlink="">
      <xdr:nvSpPr>
        <xdr:cNvPr id="82" name="楕円 81"/>
        <xdr:cNvSpPr/>
      </xdr:nvSpPr>
      <xdr:spPr>
        <a:xfrm>
          <a:off x="3746500" y="50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28</xdr:row>
      <xdr:rowOff>55880</xdr:rowOff>
    </xdr:from>
    <xdr:ext cx="465455" cy="259080"/>
    <xdr:sp macro="" textlink="">
      <xdr:nvSpPr>
        <xdr:cNvPr id="83" name="テキスト ボックス 82"/>
        <xdr:cNvSpPr txBox="1"/>
      </xdr:nvSpPr>
      <xdr:spPr>
        <a:xfrm>
          <a:off x="3562350" y="4856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130810</xdr:rowOff>
    </xdr:from>
    <xdr:to>
      <xdr:col>15</xdr:col>
      <xdr:colOff>101600</xdr:colOff>
      <xdr:row>32</xdr:row>
      <xdr:rowOff>60960</xdr:rowOff>
    </xdr:to>
    <xdr:sp macro="" textlink="">
      <xdr:nvSpPr>
        <xdr:cNvPr id="84" name="楕円 83"/>
        <xdr:cNvSpPr/>
      </xdr:nvSpPr>
      <xdr:spPr>
        <a:xfrm>
          <a:off x="28575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77470</xdr:rowOff>
    </xdr:from>
    <xdr:ext cx="465455" cy="254635"/>
    <xdr:sp macro="" textlink="">
      <xdr:nvSpPr>
        <xdr:cNvPr id="85" name="テキスト ボックス 84"/>
        <xdr:cNvSpPr txBox="1"/>
      </xdr:nvSpPr>
      <xdr:spPr>
        <a:xfrm>
          <a:off x="2673350" y="52209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45720</xdr:rowOff>
    </xdr:from>
    <xdr:to>
      <xdr:col>10</xdr:col>
      <xdr:colOff>165100</xdr:colOff>
      <xdr:row>31</xdr:row>
      <xdr:rowOff>147320</xdr:rowOff>
    </xdr:to>
    <xdr:sp macro="" textlink="">
      <xdr:nvSpPr>
        <xdr:cNvPr id="86" name="楕円 85"/>
        <xdr:cNvSpPr/>
      </xdr:nvSpPr>
      <xdr:spPr>
        <a:xfrm>
          <a:off x="1968500" y="53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163830</xdr:rowOff>
    </xdr:from>
    <xdr:ext cx="465455" cy="259080"/>
    <xdr:sp macro="" textlink="">
      <xdr:nvSpPr>
        <xdr:cNvPr id="87" name="テキスト ボックス 86"/>
        <xdr:cNvSpPr txBox="1"/>
      </xdr:nvSpPr>
      <xdr:spPr>
        <a:xfrm>
          <a:off x="1784350" y="51358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30</xdr:row>
      <xdr:rowOff>32385</xdr:rowOff>
    </xdr:from>
    <xdr:to>
      <xdr:col>6</xdr:col>
      <xdr:colOff>38100</xdr:colOff>
      <xdr:row>30</xdr:row>
      <xdr:rowOff>133985</xdr:rowOff>
    </xdr:to>
    <xdr:sp macro="" textlink="">
      <xdr:nvSpPr>
        <xdr:cNvPr id="88" name="楕円 87"/>
        <xdr:cNvSpPr/>
      </xdr:nvSpPr>
      <xdr:spPr>
        <a:xfrm>
          <a:off x="1079500" y="51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28</xdr:row>
      <xdr:rowOff>150495</xdr:rowOff>
    </xdr:from>
    <xdr:ext cx="465455" cy="259080"/>
    <xdr:sp macro="" textlink="">
      <xdr:nvSpPr>
        <xdr:cNvPr id="89" name="テキスト ボックス 88"/>
        <xdr:cNvSpPr txBox="1"/>
      </xdr:nvSpPr>
      <xdr:spPr>
        <a:xfrm>
          <a:off x="895350" y="49510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5" name="テキスト ボックス 104"/>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7" name="テキスト ボックス 106"/>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1355" cy="259080"/>
    <xdr:sp macro="" textlink="">
      <xdr:nvSpPr>
        <xdr:cNvPr id="109" name="テキスト ボックス 108"/>
        <xdr:cNvSpPr txBox="1"/>
      </xdr:nvSpPr>
      <xdr:spPr>
        <a:xfrm>
          <a:off x="76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635"/>
    <xdr:sp macro="" textlink="">
      <xdr:nvSpPr>
        <xdr:cNvPr id="111" name="テキスト ボックス 110"/>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xdr:rowOff>
    </xdr:from>
    <xdr:to>
      <xdr:col>24</xdr:col>
      <xdr:colOff>62865</xdr:colOff>
      <xdr:row>58</xdr:row>
      <xdr:rowOff>123190</xdr:rowOff>
    </xdr:to>
    <xdr:cxnSp macro="">
      <xdr:nvCxnSpPr>
        <xdr:cNvPr id="113" name="直線コネクタ 112"/>
        <xdr:cNvCxnSpPr/>
      </xdr:nvCxnSpPr>
      <xdr:spPr>
        <a:xfrm flipV="1">
          <a:off x="4633595" y="858139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127000</xdr:rowOff>
    </xdr:from>
    <xdr:ext cx="534670" cy="259080"/>
    <xdr:sp macro="" textlink="">
      <xdr:nvSpPr>
        <xdr:cNvPr id="114" name="総務費最小値テキスト"/>
        <xdr:cNvSpPr txBox="1"/>
      </xdr:nvSpPr>
      <xdr:spPr>
        <a:xfrm>
          <a:off x="4686300" y="10071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73,249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123190</xdr:rowOff>
    </xdr:from>
    <xdr:to>
      <xdr:col>24</xdr:col>
      <xdr:colOff>152400</xdr:colOff>
      <xdr:row>58</xdr:row>
      <xdr:rowOff>123190</xdr:rowOff>
    </xdr:to>
    <xdr:cxnSp macro="">
      <xdr:nvCxnSpPr>
        <xdr:cNvPr id="115" name="直線コネクタ 114"/>
        <xdr:cNvCxnSpPr/>
      </xdr:nvCxnSpPr>
      <xdr:spPr>
        <a:xfrm>
          <a:off x="45466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127000</xdr:rowOff>
    </xdr:from>
    <xdr:ext cx="690245" cy="259080"/>
    <xdr:sp macro="" textlink="">
      <xdr:nvSpPr>
        <xdr:cNvPr id="116" name="総務費最大値テキスト"/>
        <xdr:cNvSpPr txBox="1"/>
      </xdr:nvSpPr>
      <xdr:spPr>
        <a:xfrm>
          <a:off x="4686300" y="83566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1,242,838</a:t>
          </a:r>
          <a:endParaRPr kumimoji="1" lang="ja-JP" altLang="en-US" sz="1000" b="1">
            <a:latin typeface="ＭＳ Ｐゴシック"/>
          </a:endParaRPr>
        </a:p>
      </xdr:txBody>
    </xdr:sp>
    <xdr:clientData/>
  </xdr:oneCellAnchor>
  <xdr:twoCellAnchor>
    <xdr:from>
      <xdr:col>23</xdr:col>
      <xdr:colOff>165100</xdr:colOff>
      <xdr:row>50</xdr:row>
      <xdr:rowOff>8890</xdr:rowOff>
    </xdr:from>
    <xdr:to>
      <xdr:col>24</xdr:col>
      <xdr:colOff>152400</xdr:colOff>
      <xdr:row>50</xdr:row>
      <xdr:rowOff>8890</xdr:rowOff>
    </xdr:to>
    <xdr:cxnSp macro="">
      <xdr:nvCxnSpPr>
        <xdr:cNvPr id="117" name="直線コネクタ 116"/>
        <xdr:cNvCxnSpPr/>
      </xdr:nvCxnSpPr>
      <xdr:spPr>
        <a:xfrm>
          <a:off x="4546600" y="858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43815</xdr:rowOff>
    </xdr:from>
    <xdr:to>
      <xdr:col>24</xdr:col>
      <xdr:colOff>63500</xdr:colOff>
      <xdr:row>58</xdr:row>
      <xdr:rowOff>87630</xdr:rowOff>
    </xdr:to>
    <xdr:cxnSp macro="">
      <xdr:nvCxnSpPr>
        <xdr:cNvPr id="118" name="直線コネクタ 117"/>
        <xdr:cNvCxnSpPr/>
      </xdr:nvCxnSpPr>
      <xdr:spPr>
        <a:xfrm flipV="1">
          <a:off x="3797300" y="99879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101600</xdr:rowOff>
    </xdr:from>
    <xdr:ext cx="598805" cy="259080"/>
    <xdr:sp macro="" textlink="">
      <xdr:nvSpPr>
        <xdr:cNvPr id="119" name="総務費平均値テキスト"/>
        <xdr:cNvSpPr txBox="1"/>
      </xdr:nvSpPr>
      <xdr:spPr>
        <a:xfrm>
          <a:off x="4686300" y="9702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19685</xdr:rowOff>
    </xdr:from>
    <xdr:to>
      <xdr:col>19</xdr:col>
      <xdr:colOff>177800</xdr:colOff>
      <xdr:row>58</xdr:row>
      <xdr:rowOff>87630</xdr:rowOff>
    </xdr:to>
    <xdr:cxnSp macro="">
      <xdr:nvCxnSpPr>
        <xdr:cNvPr id="121" name="直線コネクタ 120"/>
        <xdr:cNvCxnSpPr/>
      </xdr:nvCxnSpPr>
      <xdr:spPr>
        <a:xfrm>
          <a:off x="2908300" y="99637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104140</xdr:rowOff>
    </xdr:from>
    <xdr:to>
      <xdr:col>20</xdr:col>
      <xdr:colOff>38100</xdr:colOff>
      <xdr:row>58</xdr:row>
      <xdr:rowOff>34290</xdr:rowOff>
    </xdr:to>
    <xdr:sp macro="" textlink="">
      <xdr:nvSpPr>
        <xdr:cNvPr id="122" name="フローチャート: 判断 121"/>
        <xdr:cNvSpPr/>
      </xdr:nvSpPr>
      <xdr:spPr>
        <a:xfrm>
          <a:off x="3746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50800</xdr:rowOff>
    </xdr:from>
    <xdr:ext cx="594360" cy="259080"/>
    <xdr:sp macro="" textlink="">
      <xdr:nvSpPr>
        <xdr:cNvPr id="123" name="テキスト ボックス 122"/>
        <xdr:cNvSpPr txBox="1"/>
      </xdr:nvSpPr>
      <xdr:spPr>
        <a:xfrm>
          <a:off x="3497580" y="96520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118110</xdr:rowOff>
    </xdr:from>
    <xdr:to>
      <xdr:col>15</xdr:col>
      <xdr:colOff>50800</xdr:colOff>
      <xdr:row>58</xdr:row>
      <xdr:rowOff>19685</xdr:rowOff>
    </xdr:to>
    <xdr:cxnSp macro="">
      <xdr:nvCxnSpPr>
        <xdr:cNvPr id="124" name="直線コネクタ 123"/>
        <xdr:cNvCxnSpPr/>
      </xdr:nvCxnSpPr>
      <xdr:spPr>
        <a:xfrm>
          <a:off x="2019300" y="989076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149860</xdr:rowOff>
    </xdr:from>
    <xdr:to>
      <xdr:col>15</xdr:col>
      <xdr:colOff>101600</xdr:colOff>
      <xdr:row>58</xdr:row>
      <xdr:rowOff>80010</xdr:rowOff>
    </xdr:to>
    <xdr:sp macro="" textlink="">
      <xdr:nvSpPr>
        <xdr:cNvPr id="125" name="フローチャート: 判断 124"/>
        <xdr:cNvSpPr/>
      </xdr:nvSpPr>
      <xdr:spPr>
        <a:xfrm>
          <a:off x="285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71120</xdr:rowOff>
    </xdr:from>
    <xdr:ext cx="594360" cy="259080"/>
    <xdr:sp macro="" textlink="">
      <xdr:nvSpPr>
        <xdr:cNvPr id="126" name="テキスト ボックス 125"/>
        <xdr:cNvSpPr txBox="1"/>
      </xdr:nvSpPr>
      <xdr:spPr>
        <a:xfrm>
          <a:off x="2608580" y="100152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118110</xdr:rowOff>
    </xdr:from>
    <xdr:to>
      <xdr:col>10</xdr:col>
      <xdr:colOff>114300</xdr:colOff>
      <xdr:row>58</xdr:row>
      <xdr:rowOff>103505</xdr:rowOff>
    </xdr:to>
    <xdr:cxnSp macro="">
      <xdr:nvCxnSpPr>
        <xdr:cNvPr id="127" name="直線コネクタ 126"/>
        <xdr:cNvCxnSpPr/>
      </xdr:nvCxnSpPr>
      <xdr:spPr>
        <a:xfrm flipV="1">
          <a:off x="1130300" y="989076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52705</xdr:rowOff>
    </xdr:from>
    <xdr:to>
      <xdr:col>10</xdr:col>
      <xdr:colOff>165100</xdr:colOff>
      <xdr:row>57</xdr:row>
      <xdr:rowOff>154940</xdr:rowOff>
    </xdr:to>
    <xdr:sp macro="" textlink="">
      <xdr:nvSpPr>
        <xdr:cNvPr id="128" name="フローチャート: 判断 127"/>
        <xdr:cNvSpPr/>
      </xdr:nvSpPr>
      <xdr:spPr>
        <a:xfrm>
          <a:off x="1968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170815</xdr:rowOff>
    </xdr:from>
    <xdr:ext cx="594360" cy="258445"/>
    <xdr:sp macro="" textlink="">
      <xdr:nvSpPr>
        <xdr:cNvPr id="129" name="テキスト ボックス 128"/>
        <xdr:cNvSpPr txBox="1"/>
      </xdr:nvSpPr>
      <xdr:spPr>
        <a:xfrm>
          <a:off x="1719580" y="96005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163830</xdr:rowOff>
    </xdr:from>
    <xdr:to>
      <xdr:col>6</xdr:col>
      <xdr:colOff>38100</xdr:colOff>
      <xdr:row>58</xdr:row>
      <xdr:rowOff>93980</xdr:rowOff>
    </xdr:to>
    <xdr:sp macro="" textlink="">
      <xdr:nvSpPr>
        <xdr:cNvPr id="130" name="フローチャート: 判断 129"/>
        <xdr:cNvSpPr/>
      </xdr:nvSpPr>
      <xdr:spPr>
        <a:xfrm>
          <a:off x="1079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110490</xdr:rowOff>
    </xdr:from>
    <xdr:ext cx="594360" cy="254635"/>
    <xdr:sp macro="" textlink="">
      <xdr:nvSpPr>
        <xdr:cNvPr id="131" name="テキスト ボックス 130"/>
        <xdr:cNvSpPr txBox="1"/>
      </xdr:nvSpPr>
      <xdr:spPr>
        <a:xfrm>
          <a:off x="830580" y="97116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37" name="楕円 136"/>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79375</xdr:rowOff>
    </xdr:from>
    <xdr:ext cx="598805" cy="258445"/>
    <xdr:sp macro="" textlink="">
      <xdr:nvSpPr>
        <xdr:cNvPr id="138" name="総務費該当値テキスト"/>
        <xdr:cNvSpPr txBox="1"/>
      </xdr:nvSpPr>
      <xdr:spPr>
        <a:xfrm>
          <a:off x="4686300" y="9852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139" name="楕円 138"/>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129540</xdr:rowOff>
    </xdr:from>
    <xdr:ext cx="594360" cy="259080"/>
    <xdr:sp macro="" textlink="">
      <xdr:nvSpPr>
        <xdr:cNvPr id="140" name="テキスト ボックス 139"/>
        <xdr:cNvSpPr txBox="1"/>
      </xdr:nvSpPr>
      <xdr:spPr>
        <a:xfrm>
          <a:off x="3497580" y="10073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140335</xdr:rowOff>
    </xdr:from>
    <xdr:to>
      <xdr:col>15</xdr:col>
      <xdr:colOff>101600</xdr:colOff>
      <xdr:row>58</xdr:row>
      <xdr:rowOff>70485</xdr:rowOff>
    </xdr:to>
    <xdr:sp macro="" textlink="">
      <xdr:nvSpPr>
        <xdr:cNvPr id="141" name="楕円 140"/>
        <xdr:cNvSpPr/>
      </xdr:nvSpPr>
      <xdr:spPr>
        <a:xfrm>
          <a:off x="2857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87630</xdr:rowOff>
    </xdr:from>
    <xdr:ext cx="594360" cy="254635"/>
    <xdr:sp macro="" textlink="">
      <xdr:nvSpPr>
        <xdr:cNvPr id="142" name="テキスト ボックス 141"/>
        <xdr:cNvSpPr txBox="1"/>
      </xdr:nvSpPr>
      <xdr:spPr>
        <a:xfrm>
          <a:off x="2608580" y="96888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67310</xdr:rowOff>
    </xdr:from>
    <xdr:to>
      <xdr:col>10</xdr:col>
      <xdr:colOff>165100</xdr:colOff>
      <xdr:row>57</xdr:row>
      <xdr:rowOff>168910</xdr:rowOff>
    </xdr:to>
    <xdr:sp macro="" textlink="">
      <xdr:nvSpPr>
        <xdr:cNvPr id="143" name="楕円 142"/>
        <xdr:cNvSpPr/>
      </xdr:nvSpPr>
      <xdr:spPr>
        <a:xfrm>
          <a:off x="1968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160020</xdr:rowOff>
    </xdr:from>
    <xdr:ext cx="594360" cy="259080"/>
    <xdr:sp macro="" textlink="">
      <xdr:nvSpPr>
        <xdr:cNvPr id="144" name="テキスト ボックス 143"/>
        <xdr:cNvSpPr txBox="1"/>
      </xdr:nvSpPr>
      <xdr:spPr>
        <a:xfrm>
          <a:off x="1719580" y="99326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52705</xdr:rowOff>
    </xdr:from>
    <xdr:to>
      <xdr:col>6</xdr:col>
      <xdr:colOff>38100</xdr:colOff>
      <xdr:row>58</xdr:row>
      <xdr:rowOff>154940</xdr:rowOff>
    </xdr:to>
    <xdr:sp macro="" textlink="">
      <xdr:nvSpPr>
        <xdr:cNvPr id="145" name="楕円 144"/>
        <xdr:cNvSpPr/>
      </xdr:nvSpPr>
      <xdr:spPr>
        <a:xfrm>
          <a:off x="1079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145415</xdr:rowOff>
    </xdr:from>
    <xdr:ext cx="530225" cy="254635"/>
    <xdr:sp macro="" textlink="">
      <xdr:nvSpPr>
        <xdr:cNvPr id="146" name="テキスト ボックス 145"/>
        <xdr:cNvSpPr txBox="1"/>
      </xdr:nvSpPr>
      <xdr:spPr>
        <a:xfrm>
          <a:off x="862965" y="100895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7" name="テキスト ボックス 156"/>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59" name="テキスト ボックス 158"/>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1" name="テキスト ボックス 160"/>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185" cy="254635"/>
    <xdr:sp macro="" textlink="">
      <xdr:nvSpPr>
        <xdr:cNvPr id="163" name="テキスト ボックス 162"/>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5" name="テキスト ボックス 164"/>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7" name="テキスト ボックス 166"/>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9" name="テキスト ボックス 168"/>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121285</xdr:rowOff>
    </xdr:from>
    <xdr:to>
      <xdr:col>24</xdr:col>
      <xdr:colOff>62865</xdr:colOff>
      <xdr:row>79</xdr:row>
      <xdr:rowOff>97790</xdr:rowOff>
    </xdr:to>
    <xdr:cxnSp macro="">
      <xdr:nvCxnSpPr>
        <xdr:cNvPr id="171" name="直線コネクタ 170"/>
        <xdr:cNvCxnSpPr/>
      </xdr:nvCxnSpPr>
      <xdr:spPr>
        <a:xfrm flipV="1">
          <a:off x="4633595" y="1229423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598805" cy="259080"/>
    <xdr:sp macro="" textlink="">
      <xdr:nvSpPr>
        <xdr:cNvPr id="172" name="民生費最小値テキスト"/>
        <xdr:cNvSpPr txBox="1"/>
      </xdr:nvSpPr>
      <xdr:spPr>
        <a:xfrm>
          <a:off x="4686300" y="13646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143,032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67945</xdr:rowOff>
    </xdr:from>
    <xdr:ext cx="598805" cy="258445"/>
    <xdr:sp macro="" textlink="">
      <xdr:nvSpPr>
        <xdr:cNvPr id="174" name="民生費最大値テキスト"/>
        <xdr:cNvSpPr txBox="1"/>
      </xdr:nvSpPr>
      <xdr:spPr>
        <a:xfrm>
          <a:off x="4686300" y="12069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319,898</a:t>
          </a:r>
          <a:endParaRPr kumimoji="1" lang="ja-JP" altLang="en-US" sz="1000" b="1">
            <a:latin typeface="ＭＳ Ｐゴシック"/>
          </a:endParaRPr>
        </a:p>
      </xdr:txBody>
    </xdr:sp>
    <xdr:clientData/>
  </xdr:oneCellAnchor>
  <xdr:twoCellAnchor>
    <xdr:from>
      <xdr:col>23</xdr:col>
      <xdr:colOff>165100</xdr:colOff>
      <xdr:row>71</xdr:row>
      <xdr:rowOff>121285</xdr:rowOff>
    </xdr:from>
    <xdr:to>
      <xdr:col>24</xdr:col>
      <xdr:colOff>152400</xdr:colOff>
      <xdr:row>71</xdr:row>
      <xdr:rowOff>121285</xdr:rowOff>
    </xdr:to>
    <xdr:cxnSp macro="">
      <xdr:nvCxnSpPr>
        <xdr:cNvPr id="175" name="直線コネクタ 174"/>
        <xdr:cNvCxnSpPr/>
      </xdr:nvCxnSpPr>
      <xdr:spPr>
        <a:xfrm>
          <a:off x="4546600" y="1229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120650</xdr:rowOff>
    </xdr:from>
    <xdr:to>
      <xdr:col>24</xdr:col>
      <xdr:colOff>63500</xdr:colOff>
      <xdr:row>75</xdr:row>
      <xdr:rowOff>69850</xdr:rowOff>
    </xdr:to>
    <xdr:cxnSp macro="">
      <xdr:nvCxnSpPr>
        <xdr:cNvPr id="176" name="直線コネクタ 175"/>
        <xdr:cNvCxnSpPr/>
      </xdr:nvCxnSpPr>
      <xdr:spPr>
        <a:xfrm flipV="1">
          <a:off x="3797300" y="1280795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xdr:rowOff>
    </xdr:from>
    <xdr:ext cx="598805" cy="259080"/>
    <xdr:sp macro="" textlink="">
      <xdr:nvSpPr>
        <xdr:cNvPr id="177" name="民生費平均値テキスト"/>
        <xdr:cNvSpPr txBox="1"/>
      </xdr:nvSpPr>
      <xdr:spPr>
        <a:xfrm>
          <a:off x="4686300" y="13033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24765</xdr:rowOff>
    </xdr:from>
    <xdr:to>
      <xdr:col>24</xdr:col>
      <xdr:colOff>114300</xdr:colOff>
      <xdr:row>76</xdr:row>
      <xdr:rowOff>126365</xdr:rowOff>
    </xdr:to>
    <xdr:sp macro="" textlink="">
      <xdr:nvSpPr>
        <xdr:cNvPr id="178" name="フローチャート: 判断 177"/>
        <xdr:cNvSpPr/>
      </xdr:nvSpPr>
      <xdr:spPr>
        <a:xfrm>
          <a:off x="45847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69850</xdr:rowOff>
    </xdr:from>
    <xdr:to>
      <xdr:col>19</xdr:col>
      <xdr:colOff>177800</xdr:colOff>
      <xdr:row>75</xdr:row>
      <xdr:rowOff>69850</xdr:rowOff>
    </xdr:to>
    <xdr:cxnSp macro="">
      <xdr:nvCxnSpPr>
        <xdr:cNvPr id="179" name="直線コネクタ 178"/>
        <xdr:cNvCxnSpPr/>
      </xdr:nvCxnSpPr>
      <xdr:spPr>
        <a:xfrm>
          <a:off x="2908300" y="12928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106680</xdr:rowOff>
    </xdr:from>
    <xdr:to>
      <xdr:col>20</xdr:col>
      <xdr:colOff>38100</xdr:colOff>
      <xdr:row>77</xdr:row>
      <xdr:rowOff>36830</xdr:rowOff>
    </xdr:to>
    <xdr:sp macro="" textlink="">
      <xdr:nvSpPr>
        <xdr:cNvPr id="180" name="フローチャート: 判断 179"/>
        <xdr:cNvSpPr/>
      </xdr:nvSpPr>
      <xdr:spPr>
        <a:xfrm>
          <a:off x="3746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27940</xdr:rowOff>
    </xdr:from>
    <xdr:ext cx="594360" cy="259080"/>
    <xdr:sp macro="" textlink="">
      <xdr:nvSpPr>
        <xdr:cNvPr id="181" name="テキスト ボックス 180"/>
        <xdr:cNvSpPr txBox="1"/>
      </xdr:nvSpPr>
      <xdr:spPr>
        <a:xfrm>
          <a:off x="3497580" y="132295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69850</xdr:rowOff>
    </xdr:from>
    <xdr:to>
      <xdr:col>15</xdr:col>
      <xdr:colOff>50800</xdr:colOff>
      <xdr:row>76</xdr:row>
      <xdr:rowOff>146685</xdr:rowOff>
    </xdr:to>
    <xdr:cxnSp macro="">
      <xdr:nvCxnSpPr>
        <xdr:cNvPr id="182" name="直線コネクタ 181"/>
        <xdr:cNvCxnSpPr/>
      </xdr:nvCxnSpPr>
      <xdr:spPr>
        <a:xfrm flipV="1">
          <a:off x="2019300" y="12928600"/>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62230</xdr:rowOff>
    </xdr:from>
    <xdr:to>
      <xdr:col>15</xdr:col>
      <xdr:colOff>101600</xdr:colOff>
      <xdr:row>76</xdr:row>
      <xdr:rowOff>163830</xdr:rowOff>
    </xdr:to>
    <xdr:sp macro="" textlink="">
      <xdr:nvSpPr>
        <xdr:cNvPr id="183" name="フローチャート: 判断 182"/>
        <xdr:cNvSpPr/>
      </xdr:nvSpPr>
      <xdr:spPr>
        <a:xfrm>
          <a:off x="2857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154940</xdr:rowOff>
    </xdr:from>
    <xdr:ext cx="594360" cy="254635"/>
    <xdr:sp macro="" textlink="">
      <xdr:nvSpPr>
        <xdr:cNvPr id="184" name="テキスト ボックス 183"/>
        <xdr:cNvSpPr txBox="1"/>
      </xdr:nvSpPr>
      <xdr:spPr>
        <a:xfrm>
          <a:off x="2608580" y="131851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146685</xdr:rowOff>
    </xdr:from>
    <xdr:to>
      <xdr:col>10</xdr:col>
      <xdr:colOff>114300</xdr:colOff>
      <xdr:row>77</xdr:row>
      <xdr:rowOff>26670</xdr:rowOff>
    </xdr:to>
    <xdr:cxnSp macro="">
      <xdr:nvCxnSpPr>
        <xdr:cNvPr id="185" name="直線コネクタ 184"/>
        <xdr:cNvCxnSpPr/>
      </xdr:nvCxnSpPr>
      <xdr:spPr>
        <a:xfrm flipV="1">
          <a:off x="1130300" y="131768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99060</xdr:rowOff>
    </xdr:from>
    <xdr:to>
      <xdr:col>10</xdr:col>
      <xdr:colOff>165100</xdr:colOff>
      <xdr:row>78</xdr:row>
      <xdr:rowOff>29210</xdr:rowOff>
    </xdr:to>
    <xdr:sp macro="" textlink="">
      <xdr:nvSpPr>
        <xdr:cNvPr id="186" name="フローチャート: 判断 185"/>
        <xdr:cNvSpPr/>
      </xdr:nvSpPr>
      <xdr:spPr>
        <a:xfrm>
          <a:off x="1968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20320</xdr:rowOff>
    </xdr:from>
    <xdr:ext cx="594360" cy="254635"/>
    <xdr:sp macro="" textlink="">
      <xdr:nvSpPr>
        <xdr:cNvPr id="187" name="テキスト ボックス 186"/>
        <xdr:cNvSpPr txBox="1"/>
      </xdr:nvSpPr>
      <xdr:spPr>
        <a:xfrm>
          <a:off x="1719580" y="133934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0</xdr:rowOff>
    </xdr:from>
    <xdr:to>
      <xdr:col>6</xdr:col>
      <xdr:colOff>38100</xdr:colOff>
      <xdr:row>78</xdr:row>
      <xdr:rowOff>101600</xdr:rowOff>
    </xdr:to>
    <xdr:sp macro="" textlink="">
      <xdr:nvSpPr>
        <xdr:cNvPr id="188" name="フローチャート: 判断 187"/>
        <xdr:cNvSpPr/>
      </xdr:nvSpPr>
      <xdr:spPr>
        <a:xfrm>
          <a:off x="1079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92710</xdr:rowOff>
    </xdr:from>
    <xdr:ext cx="594360" cy="259080"/>
    <xdr:sp macro="" textlink="">
      <xdr:nvSpPr>
        <xdr:cNvPr id="189" name="テキスト ボックス 188"/>
        <xdr:cNvSpPr txBox="1"/>
      </xdr:nvSpPr>
      <xdr:spPr>
        <a:xfrm>
          <a:off x="830580" y="13465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69850</xdr:rowOff>
    </xdr:from>
    <xdr:to>
      <xdr:col>24</xdr:col>
      <xdr:colOff>114300</xdr:colOff>
      <xdr:row>75</xdr:row>
      <xdr:rowOff>0</xdr:rowOff>
    </xdr:to>
    <xdr:sp macro="" textlink="">
      <xdr:nvSpPr>
        <xdr:cNvPr id="195" name="楕円 194"/>
        <xdr:cNvSpPr/>
      </xdr:nvSpPr>
      <xdr:spPr>
        <a:xfrm>
          <a:off x="4584700" y="127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92710</xdr:rowOff>
    </xdr:from>
    <xdr:ext cx="598805" cy="259080"/>
    <xdr:sp macro="" textlink="">
      <xdr:nvSpPr>
        <xdr:cNvPr id="196" name="民生費該当値テキスト"/>
        <xdr:cNvSpPr txBox="1"/>
      </xdr:nvSpPr>
      <xdr:spPr>
        <a:xfrm>
          <a:off x="4686300" y="12608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252,473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19050</xdr:rowOff>
    </xdr:from>
    <xdr:to>
      <xdr:col>20</xdr:col>
      <xdr:colOff>38100</xdr:colOff>
      <xdr:row>75</xdr:row>
      <xdr:rowOff>120650</xdr:rowOff>
    </xdr:to>
    <xdr:sp macro="" textlink="">
      <xdr:nvSpPr>
        <xdr:cNvPr id="197" name="楕円 196"/>
        <xdr:cNvSpPr/>
      </xdr:nvSpPr>
      <xdr:spPr>
        <a:xfrm>
          <a:off x="3746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137160</xdr:rowOff>
    </xdr:from>
    <xdr:ext cx="594360" cy="259080"/>
    <xdr:sp macro="" textlink="">
      <xdr:nvSpPr>
        <xdr:cNvPr id="198" name="テキスト ボックス 197"/>
        <xdr:cNvSpPr txBox="1"/>
      </xdr:nvSpPr>
      <xdr:spPr>
        <a:xfrm>
          <a:off x="3497580" y="12653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19050</xdr:rowOff>
    </xdr:from>
    <xdr:to>
      <xdr:col>15</xdr:col>
      <xdr:colOff>101600</xdr:colOff>
      <xdr:row>75</xdr:row>
      <xdr:rowOff>120650</xdr:rowOff>
    </xdr:to>
    <xdr:sp macro="" textlink="">
      <xdr:nvSpPr>
        <xdr:cNvPr id="199" name="楕円 198"/>
        <xdr:cNvSpPr/>
      </xdr:nvSpPr>
      <xdr:spPr>
        <a:xfrm>
          <a:off x="2857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137160</xdr:rowOff>
    </xdr:from>
    <xdr:ext cx="594360" cy="259080"/>
    <xdr:sp macro="" textlink="">
      <xdr:nvSpPr>
        <xdr:cNvPr id="200" name="テキスト ボックス 199"/>
        <xdr:cNvSpPr txBox="1"/>
      </xdr:nvSpPr>
      <xdr:spPr>
        <a:xfrm>
          <a:off x="2608580" y="12653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95885</xdr:rowOff>
    </xdr:from>
    <xdr:to>
      <xdr:col>10</xdr:col>
      <xdr:colOff>165100</xdr:colOff>
      <xdr:row>77</xdr:row>
      <xdr:rowOff>26035</xdr:rowOff>
    </xdr:to>
    <xdr:sp macro="" textlink="">
      <xdr:nvSpPr>
        <xdr:cNvPr id="201" name="楕円 200"/>
        <xdr:cNvSpPr/>
      </xdr:nvSpPr>
      <xdr:spPr>
        <a:xfrm>
          <a:off x="1968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42545</xdr:rowOff>
    </xdr:from>
    <xdr:ext cx="594360" cy="254635"/>
    <xdr:sp macro="" textlink="">
      <xdr:nvSpPr>
        <xdr:cNvPr id="202" name="テキスト ボックス 201"/>
        <xdr:cNvSpPr txBox="1"/>
      </xdr:nvSpPr>
      <xdr:spPr>
        <a:xfrm>
          <a:off x="1719580" y="129012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147320</xdr:rowOff>
    </xdr:from>
    <xdr:to>
      <xdr:col>6</xdr:col>
      <xdr:colOff>38100</xdr:colOff>
      <xdr:row>77</xdr:row>
      <xdr:rowOff>77470</xdr:rowOff>
    </xdr:to>
    <xdr:sp macro="" textlink="">
      <xdr:nvSpPr>
        <xdr:cNvPr id="203" name="楕円 202"/>
        <xdr:cNvSpPr/>
      </xdr:nvSpPr>
      <xdr:spPr>
        <a:xfrm>
          <a:off x="1079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93980</xdr:rowOff>
    </xdr:from>
    <xdr:ext cx="594360" cy="259080"/>
    <xdr:sp macro="" textlink="">
      <xdr:nvSpPr>
        <xdr:cNvPr id="204" name="テキスト ボックス 203"/>
        <xdr:cNvSpPr txBox="1"/>
      </xdr:nvSpPr>
      <xdr:spPr>
        <a:xfrm>
          <a:off x="830580" y="129527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3" name="テキスト ボックス 212"/>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4475" cy="254635"/>
    <xdr:sp macro="" textlink="">
      <xdr:nvSpPr>
        <xdr:cNvPr id="216" name="テキスト ボックス 215"/>
        <xdr:cNvSpPr txBox="1"/>
      </xdr:nvSpPr>
      <xdr:spPr>
        <a:xfrm>
          <a:off x="513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185" cy="254635"/>
    <xdr:sp macro="" textlink="">
      <xdr:nvSpPr>
        <xdr:cNvPr id="218" name="テキスト ボックス 217"/>
        <xdr:cNvSpPr txBox="1"/>
      </xdr:nvSpPr>
      <xdr:spPr>
        <a:xfrm>
          <a:off x="166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185" cy="254635"/>
    <xdr:sp macro="" textlink="">
      <xdr:nvSpPr>
        <xdr:cNvPr id="220" name="テキスト ボックス 219"/>
        <xdr:cNvSpPr txBox="1"/>
      </xdr:nvSpPr>
      <xdr:spPr>
        <a:xfrm>
          <a:off x="166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1185" cy="254635"/>
    <xdr:sp macro="" textlink="">
      <xdr:nvSpPr>
        <xdr:cNvPr id="222" name="テキスト ボックス 221"/>
        <xdr:cNvSpPr txBox="1"/>
      </xdr:nvSpPr>
      <xdr:spPr>
        <a:xfrm>
          <a:off x="166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4" name="テキスト ボックス 223"/>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17780</xdr:rowOff>
    </xdr:from>
    <xdr:to>
      <xdr:col>24</xdr:col>
      <xdr:colOff>62865</xdr:colOff>
      <xdr:row>98</xdr:row>
      <xdr:rowOff>4445</xdr:rowOff>
    </xdr:to>
    <xdr:cxnSp macro="">
      <xdr:nvCxnSpPr>
        <xdr:cNvPr id="226" name="直線コネクタ 225"/>
        <xdr:cNvCxnSpPr/>
      </xdr:nvCxnSpPr>
      <xdr:spPr>
        <a:xfrm flipV="1">
          <a:off x="4633595" y="1561973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670" cy="254635"/>
    <xdr:sp macro="" textlink="">
      <xdr:nvSpPr>
        <xdr:cNvPr id="227" name="衛生費最小値テキスト"/>
        <xdr:cNvSpPr txBox="1"/>
      </xdr:nvSpPr>
      <xdr:spPr>
        <a:xfrm>
          <a:off x="4686300" y="168103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8" name="直線コネクタ 227"/>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135255</xdr:rowOff>
    </xdr:from>
    <xdr:ext cx="598805" cy="254635"/>
    <xdr:sp macro="" textlink="">
      <xdr:nvSpPr>
        <xdr:cNvPr id="229" name="衛生費最大値テキスト"/>
        <xdr:cNvSpPr txBox="1"/>
      </xdr:nvSpPr>
      <xdr:spPr>
        <a:xfrm>
          <a:off x="4686300" y="1539430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289,308</a:t>
          </a:r>
          <a:endParaRPr kumimoji="1" lang="ja-JP" altLang="en-US" sz="1000" b="1">
            <a:latin typeface="ＭＳ Ｐゴシック"/>
          </a:endParaRPr>
        </a:p>
      </xdr:txBody>
    </xdr:sp>
    <xdr:clientData/>
  </xdr:oneCellAnchor>
  <xdr:twoCellAnchor>
    <xdr:from>
      <xdr:col>23</xdr:col>
      <xdr:colOff>165100</xdr:colOff>
      <xdr:row>91</xdr:row>
      <xdr:rowOff>17780</xdr:rowOff>
    </xdr:from>
    <xdr:to>
      <xdr:col>24</xdr:col>
      <xdr:colOff>152400</xdr:colOff>
      <xdr:row>91</xdr:row>
      <xdr:rowOff>17780</xdr:rowOff>
    </xdr:to>
    <xdr:cxnSp macro="">
      <xdr:nvCxnSpPr>
        <xdr:cNvPr id="230" name="直線コネクタ 229"/>
        <xdr:cNvCxnSpPr/>
      </xdr:nvCxnSpPr>
      <xdr:spPr>
        <a:xfrm>
          <a:off x="4546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147320</xdr:rowOff>
    </xdr:from>
    <xdr:to>
      <xdr:col>24</xdr:col>
      <xdr:colOff>63500</xdr:colOff>
      <xdr:row>97</xdr:row>
      <xdr:rowOff>83185</xdr:rowOff>
    </xdr:to>
    <xdr:cxnSp macro="">
      <xdr:nvCxnSpPr>
        <xdr:cNvPr id="231" name="直線コネクタ 230"/>
        <xdr:cNvCxnSpPr/>
      </xdr:nvCxnSpPr>
      <xdr:spPr>
        <a:xfrm>
          <a:off x="3797300" y="1660652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34670" cy="259080"/>
    <xdr:sp macro="" textlink="">
      <xdr:nvSpPr>
        <xdr:cNvPr id="232" name="衛生費平均値テキスト"/>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147320</xdr:rowOff>
    </xdr:from>
    <xdr:to>
      <xdr:col>19</xdr:col>
      <xdr:colOff>177800</xdr:colOff>
      <xdr:row>97</xdr:row>
      <xdr:rowOff>7620</xdr:rowOff>
    </xdr:to>
    <xdr:cxnSp macro="">
      <xdr:nvCxnSpPr>
        <xdr:cNvPr id="234" name="直線コネクタ 233"/>
        <xdr:cNvCxnSpPr/>
      </xdr:nvCxnSpPr>
      <xdr:spPr>
        <a:xfrm flipV="1">
          <a:off x="2908300" y="16606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18415</xdr:rowOff>
    </xdr:from>
    <xdr:to>
      <xdr:col>20</xdr:col>
      <xdr:colOff>38100</xdr:colOff>
      <xdr:row>96</xdr:row>
      <xdr:rowOff>120650</xdr:rowOff>
    </xdr:to>
    <xdr:sp macro="" textlink="">
      <xdr:nvSpPr>
        <xdr:cNvPr id="235" name="フローチャート: 判断 234"/>
        <xdr:cNvSpPr/>
      </xdr:nvSpPr>
      <xdr:spPr>
        <a:xfrm>
          <a:off x="3746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136525</xdr:rowOff>
    </xdr:from>
    <xdr:ext cx="530225" cy="258445"/>
    <xdr:sp macro="" textlink="">
      <xdr:nvSpPr>
        <xdr:cNvPr id="236" name="テキスト ボックス 235"/>
        <xdr:cNvSpPr txBox="1"/>
      </xdr:nvSpPr>
      <xdr:spPr>
        <a:xfrm>
          <a:off x="3529965" y="162528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7620</xdr:rowOff>
    </xdr:from>
    <xdr:to>
      <xdr:col>15</xdr:col>
      <xdr:colOff>50800</xdr:colOff>
      <xdr:row>97</xdr:row>
      <xdr:rowOff>83185</xdr:rowOff>
    </xdr:to>
    <xdr:cxnSp macro="">
      <xdr:nvCxnSpPr>
        <xdr:cNvPr id="237" name="直線コネクタ 236"/>
        <xdr:cNvCxnSpPr/>
      </xdr:nvCxnSpPr>
      <xdr:spPr>
        <a:xfrm flipV="1">
          <a:off x="2019300" y="166382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26670</xdr:rowOff>
    </xdr:from>
    <xdr:to>
      <xdr:col>15</xdr:col>
      <xdr:colOff>101600</xdr:colOff>
      <xdr:row>96</xdr:row>
      <xdr:rowOff>128270</xdr:rowOff>
    </xdr:to>
    <xdr:sp macro="" textlink="">
      <xdr:nvSpPr>
        <xdr:cNvPr id="238" name="フローチャート: 判断 237"/>
        <xdr:cNvSpPr/>
      </xdr:nvSpPr>
      <xdr:spPr>
        <a:xfrm>
          <a:off x="2857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144780</xdr:rowOff>
    </xdr:from>
    <xdr:ext cx="530225" cy="254635"/>
    <xdr:sp macro="" textlink="">
      <xdr:nvSpPr>
        <xdr:cNvPr id="239" name="テキスト ボックス 238"/>
        <xdr:cNvSpPr txBox="1"/>
      </xdr:nvSpPr>
      <xdr:spPr>
        <a:xfrm>
          <a:off x="2640965" y="162610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83185</xdr:rowOff>
    </xdr:from>
    <xdr:to>
      <xdr:col>10</xdr:col>
      <xdr:colOff>114300</xdr:colOff>
      <xdr:row>97</xdr:row>
      <xdr:rowOff>93345</xdr:rowOff>
    </xdr:to>
    <xdr:cxnSp macro="">
      <xdr:nvCxnSpPr>
        <xdr:cNvPr id="240" name="直線コネクタ 239"/>
        <xdr:cNvCxnSpPr/>
      </xdr:nvCxnSpPr>
      <xdr:spPr>
        <a:xfrm flipV="1">
          <a:off x="1130300" y="167138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109220</xdr:rowOff>
    </xdr:from>
    <xdr:to>
      <xdr:col>10</xdr:col>
      <xdr:colOff>165100</xdr:colOff>
      <xdr:row>97</xdr:row>
      <xdr:rowOff>38735</xdr:rowOff>
    </xdr:to>
    <xdr:sp macro="" textlink="">
      <xdr:nvSpPr>
        <xdr:cNvPr id="241" name="フローチャート: 判断 240"/>
        <xdr:cNvSpPr/>
      </xdr:nvSpPr>
      <xdr:spPr>
        <a:xfrm>
          <a:off x="1968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55245</xdr:rowOff>
    </xdr:from>
    <xdr:ext cx="530225" cy="254635"/>
    <xdr:sp macro="" textlink="">
      <xdr:nvSpPr>
        <xdr:cNvPr id="242" name="テキスト ボックス 241"/>
        <xdr:cNvSpPr txBox="1"/>
      </xdr:nvSpPr>
      <xdr:spPr>
        <a:xfrm>
          <a:off x="1751965" y="163429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62230</xdr:rowOff>
    </xdr:to>
    <xdr:sp macro="" textlink="">
      <xdr:nvSpPr>
        <xdr:cNvPr id="243" name="フローチャート: 判断 242"/>
        <xdr:cNvSpPr/>
      </xdr:nvSpPr>
      <xdr:spPr>
        <a:xfrm>
          <a:off x="1079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78740</xdr:rowOff>
    </xdr:from>
    <xdr:ext cx="530225" cy="259080"/>
    <xdr:sp macro="" textlink="">
      <xdr:nvSpPr>
        <xdr:cNvPr id="244" name="テキスト ボックス 243"/>
        <xdr:cNvSpPr txBox="1"/>
      </xdr:nvSpPr>
      <xdr:spPr>
        <a:xfrm>
          <a:off x="862965" y="16366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32385</xdr:rowOff>
    </xdr:from>
    <xdr:to>
      <xdr:col>24</xdr:col>
      <xdr:colOff>114300</xdr:colOff>
      <xdr:row>97</xdr:row>
      <xdr:rowOff>133985</xdr:rowOff>
    </xdr:to>
    <xdr:sp macro="" textlink="">
      <xdr:nvSpPr>
        <xdr:cNvPr id="250" name="楕円 249"/>
        <xdr:cNvSpPr/>
      </xdr:nvSpPr>
      <xdr:spPr>
        <a:xfrm>
          <a:off x="45847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118745</xdr:rowOff>
    </xdr:from>
    <xdr:ext cx="534670" cy="259080"/>
    <xdr:sp macro="" textlink="">
      <xdr:nvSpPr>
        <xdr:cNvPr id="251" name="衛生費該当値テキスト"/>
        <xdr:cNvSpPr txBox="1"/>
      </xdr:nvSpPr>
      <xdr:spPr>
        <a:xfrm>
          <a:off x="4686300"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96520</xdr:rowOff>
    </xdr:from>
    <xdr:to>
      <xdr:col>20</xdr:col>
      <xdr:colOff>38100</xdr:colOff>
      <xdr:row>97</xdr:row>
      <xdr:rowOff>26670</xdr:rowOff>
    </xdr:to>
    <xdr:sp macro="" textlink="">
      <xdr:nvSpPr>
        <xdr:cNvPr id="252" name="楕円 251"/>
        <xdr:cNvSpPr/>
      </xdr:nvSpPr>
      <xdr:spPr>
        <a:xfrm>
          <a:off x="3746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17780</xdr:rowOff>
    </xdr:from>
    <xdr:ext cx="530225" cy="254635"/>
    <xdr:sp macro="" textlink="">
      <xdr:nvSpPr>
        <xdr:cNvPr id="253" name="テキスト ボックス 252"/>
        <xdr:cNvSpPr txBox="1"/>
      </xdr:nvSpPr>
      <xdr:spPr>
        <a:xfrm>
          <a:off x="3529965" y="16648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128270</xdr:rowOff>
    </xdr:from>
    <xdr:to>
      <xdr:col>15</xdr:col>
      <xdr:colOff>101600</xdr:colOff>
      <xdr:row>97</xdr:row>
      <xdr:rowOff>58420</xdr:rowOff>
    </xdr:to>
    <xdr:sp macro="" textlink="">
      <xdr:nvSpPr>
        <xdr:cNvPr id="254" name="楕円 253"/>
        <xdr:cNvSpPr/>
      </xdr:nvSpPr>
      <xdr:spPr>
        <a:xfrm>
          <a:off x="2857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49530</xdr:rowOff>
    </xdr:from>
    <xdr:ext cx="530225" cy="259080"/>
    <xdr:sp macro="" textlink="">
      <xdr:nvSpPr>
        <xdr:cNvPr id="255" name="テキスト ボックス 254"/>
        <xdr:cNvSpPr txBox="1"/>
      </xdr:nvSpPr>
      <xdr:spPr>
        <a:xfrm>
          <a:off x="2640965" y="16680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32385</xdr:rowOff>
    </xdr:from>
    <xdr:to>
      <xdr:col>10</xdr:col>
      <xdr:colOff>165100</xdr:colOff>
      <xdr:row>97</xdr:row>
      <xdr:rowOff>133985</xdr:rowOff>
    </xdr:to>
    <xdr:sp macro="" textlink="">
      <xdr:nvSpPr>
        <xdr:cNvPr id="256" name="楕円 255"/>
        <xdr:cNvSpPr/>
      </xdr:nvSpPr>
      <xdr:spPr>
        <a:xfrm>
          <a:off x="1968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125095</xdr:rowOff>
    </xdr:from>
    <xdr:ext cx="530225" cy="258445"/>
    <xdr:sp macro="" textlink="">
      <xdr:nvSpPr>
        <xdr:cNvPr id="257" name="テキスト ボックス 256"/>
        <xdr:cNvSpPr txBox="1"/>
      </xdr:nvSpPr>
      <xdr:spPr>
        <a:xfrm>
          <a:off x="1751965" y="167557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42545</xdr:rowOff>
    </xdr:from>
    <xdr:to>
      <xdr:col>6</xdr:col>
      <xdr:colOff>38100</xdr:colOff>
      <xdr:row>97</xdr:row>
      <xdr:rowOff>144145</xdr:rowOff>
    </xdr:to>
    <xdr:sp macro="" textlink="">
      <xdr:nvSpPr>
        <xdr:cNvPr id="258" name="楕円 257"/>
        <xdr:cNvSpPr/>
      </xdr:nvSpPr>
      <xdr:spPr>
        <a:xfrm>
          <a:off x="1079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135890</xdr:rowOff>
    </xdr:from>
    <xdr:ext cx="530225" cy="259080"/>
    <xdr:sp macro="" textlink="">
      <xdr:nvSpPr>
        <xdr:cNvPr id="259" name="テキスト ボックス 258"/>
        <xdr:cNvSpPr txBox="1"/>
      </xdr:nvSpPr>
      <xdr:spPr>
        <a:xfrm>
          <a:off x="862965" y="16766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68" name="テキスト ボックス 267"/>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4475" cy="254635"/>
    <xdr:sp macro="" textlink="">
      <xdr:nvSpPr>
        <xdr:cNvPr id="271" name="テキスト ボックス 270"/>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2915" cy="254635"/>
    <xdr:sp macro="" textlink="">
      <xdr:nvSpPr>
        <xdr:cNvPr id="273" name="テキスト ボックス 272"/>
        <xdr:cNvSpPr txBox="1"/>
      </xdr:nvSpPr>
      <xdr:spPr>
        <a:xfrm>
          <a:off x="6136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2915" cy="254635"/>
    <xdr:sp macro="" textlink="">
      <xdr:nvSpPr>
        <xdr:cNvPr id="275" name="テキスト ボックス 274"/>
        <xdr:cNvSpPr txBox="1"/>
      </xdr:nvSpPr>
      <xdr:spPr>
        <a:xfrm>
          <a:off x="6136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2915" cy="254635"/>
    <xdr:sp macro="" textlink="">
      <xdr:nvSpPr>
        <xdr:cNvPr id="277" name="テキスト ボックス 276"/>
        <xdr:cNvSpPr txBox="1"/>
      </xdr:nvSpPr>
      <xdr:spPr>
        <a:xfrm>
          <a:off x="6136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79" name="テキスト ボックス 278"/>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136525</xdr:rowOff>
    </xdr:from>
    <xdr:to>
      <xdr:col>54</xdr:col>
      <xdr:colOff>189865</xdr:colOff>
      <xdr:row>38</xdr:row>
      <xdr:rowOff>139700</xdr:rowOff>
    </xdr:to>
    <xdr:cxnSp macro="">
      <xdr:nvCxnSpPr>
        <xdr:cNvPr id="281" name="直線コネクタ 280"/>
        <xdr:cNvCxnSpPr/>
      </xdr:nvCxnSpPr>
      <xdr:spPr>
        <a:xfrm flipV="1">
          <a:off x="10475595" y="5451475"/>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4635"/>
    <xdr:sp macro="" textlink="">
      <xdr:nvSpPr>
        <xdr:cNvPr id="282" name="労働費最小値テキスト"/>
        <xdr:cNvSpPr txBox="1"/>
      </xdr:nvSpPr>
      <xdr:spPr>
        <a:xfrm>
          <a:off x="10528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83185</xdr:rowOff>
    </xdr:from>
    <xdr:ext cx="469900" cy="259080"/>
    <xdr:sp macro="" textlink="">
      <xdr:nvSpPr>
        <xdr:cNvPr id="284" name="労働費最大値テキスト"/>
        <xdr:cNvSpPr txBox="1"/>
      </xdr:nvSpPr>
      <xdr:spPr>
        <a:xfrm>
          <a:off x="10528300" y="5226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5,265</a:t>
          </a:r>
          <a:endParaRPr kumimoji="1" lang="ja-JP" altLang="en-US" sz="1000" b="1">
            <a:latin typeface="ＭＳ Ｐゴシック"/>
          </a:endParaRPr>
        </a:p>
      </xdr:txBody>
    </xdr:sp>
    <xdr:clientData/>
  </xdr:oneCellAnchor>
  <xdr:twoCellAnchor>
    <xdr:from>
      <xdr:col>54</xdr:col>
      <xdr:colOff>101600</xdr:colOff>
      <xdr:row>31</xdr:row>
      <xdr:rowOff>136525</xdr:rowOff>
    </xdr:from>
    <xdr:to>
      <xdr:col>55</xdr:col>
      <xdr:colOff>88900</xdr:colOff>
      <xdr:row>31</xdr:row>
      <xdr:rowOff>136525</xdr:rowOff>
    </xdr:to>
    <xdr:cxnSp macro="">
      <xdr:nvCxnSpPr>
        <xdr:cNvPr id="285" name="直線コネクタ 284"/>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29210</xdr:rowOff>
    </xdr:from>
    <xdr:to>
      <xdr:col>55</xdr:col>
      <xdr:colOff>0</xdr:colOff>
      <xdr:row>38</xdr:row>
      <xdr:rowOff>55245</xdr:rowOff>
    </xdr:to>
    <xdr:cxnSp macro="">
      <xdr:nvCxnSpPr>
        <xdr:cNvPr id="286" name="直線コネクタ 285"/>
        <xdr:cNvCxnSpPr/>
      </xdr:nvCxnSpPr>
      <xdr:spPr>
        <a:xfrm>
          <a:off x="9639300" y="65443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6350</xdr:rowOff>
    </xdr:from>
    <xdr:ext cx="378460" cy="254635"/>
    <xdr:sp macro="" textlink="">
      <xdr:nvSpPr>
        <xdr:cNvPr id="287" name="労働費平均値テキスト"/>
        <xdr:cNvSpPr txBox="1"/>
      </xdr:nvSpPr>
      <xdr:spPr>
        <a:xfrm>
          <a:off x="10528300" y="635000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288" name="フローチャート: 判断 287"/>
        <xdr:cNvSpPr/>
      </xdr:nvSpPr>
      <xdr:spPr>
        <a:xfrm>
          <a:off x="10426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19685</xdr:rowOff>
    </xdr:from>
    <xdr:to>
      <xdr:col>50</xdr:col>
      <xdr:colOff>114300</xdr:colOff>
      <xdr:row>38</xdr:row>
      <xdr:rowOff>29210</xdr:rowOff>
    </xdr:to>
    <xdr:cxnSp macro="">
      <xdr:nvCxnSpPr>
        <xdr:cNvPr id="289" name="直線コネクタ 288"/>
        <xdr:cNvCxnSpPr/>
      </xdr:nvCxnSpPr>
      <xdr:spPr>
        <a:xfrm>
          <a:off x="8750300" y="65347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145415</xdr:rowOff>
    </xdr:from>
    <xdr:to>
      <xdr:col>50</xdr:col>
      <xdr:colOff>165100</xdr:colOff>
      <xdr:row>38</xdr:row>
      <xdr:rowOff>75565</xdr:rowOff>
    </xdr:to>
    <xdr:sp macro="" textlink="">
      <xdr:nvSpPr>
        <xdr:cNvPr id="290" name="フローチャート: 判断 289"/>
        <xdr:cNvSpPr/>
      </xdr:nvSpPr>
      <xdr:spPr>
        <a:xfrm>
          <a:off x="9588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92075</xdr:rowOff>
    </xdr:from>
    <xdr:ext cx="378460" cy="259080"/>
    <xdr:sp macro="" textlink="">
      <xdr:nvSpPr>
        <xdr:cNvPr id="291" name="テキスト ボックス 290"/>
        <xdr:cNvSpPr txBox="1"/>
      </xdr:nvSpPr>
      <xdr:spPr>
        <a:xfrm>
          <a:off x="9450070" y="626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8890</xdr:rowOff>
    </xdr:from>
    <xdr:to>
      <xdr:col>45</xdr:col>
      <xdr:colOff>177800</xdr:colOff>
      <xdr:row>38</xdr:row>
      <xdr:rowOff>19685</xdr:rowOff>
    </xdr:to>
    <xdr:cxnSp macro="">
      <xdr:nvCxnSpPr>
        <xdr:cNvPr id="292" name="直線コネクタ 291"/>
        <xdr:cNvCxnSpPr/>
      </xdr:nvCxnSpPr>
      <xdr:spPr>
        <a:xfrm>
          <a:off x="7861300" y="65239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142240</xdr:rowOff>
    </xdr:from>
    <xdr:to>
      <xdr:col>46</xdr:col>
      <xdr:colOff>38100</xdr:colOff>
      <xdr:row>38</xdr:row>
      <xdr:rowOff>72390</xdr:rowOff>
    </xdr:to>
    <xdr:sp macro="" textlink="">
      <xdr:nvSpPr>
        <xdr:cNvPr id="293" name="フローチャート: 判断 292"/>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63500</xdr:rowOff>
    </xdr:from>
    <xdr:ext cx="378460" cy="254635"/>
    <xdr:sp macro="" textlink="">
      <xdr:nvSpPr>
        <xdr:cNvPr id="294" name="テキスト ボックス 293"/>
        <xdr:cNvSpPr txBox="1"/>
      </xdr:nvSpPr>
      <xdr:spPr>
        <a:xfrm>
          <a:off x="8561070" y="65786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160020</xdr:rowOff>
    </xdr:from>
    <xdr:to>
      <xdr:col>41</xdr:col>
      <xdr:colOff>50800</xdr:colOff>
      <xdr:row>38</xdr:row>
      <xdr:rowOff>8890</xdr:rowOff>
    </xdr:to>
    <xdr:cxnSp macro="">
      <xdr:nvCxnSpPr>
        <xdr:cNvPr id="295" name="直線コネクタ 294"/>
        <xdr:cNvCxnSpPr/>
      </xdr:nvCxnSpPr>
      <xdr:spPr>
        <a:xfrm>
          <a:off x="6972300" y="65036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122555</xdr:rowOff>
    </xdr:from>
    <xdr:to>
      <xdr:col>41</xdr:col>
      <xdr:colOff>101600</xdr:colOff>
      <xdr:row>38</xdr:row>
      <xdr:rowOff>52705</xdr:rowOff>
    </xdr:to>
    <xdr:sp macro="" textlink="">
      <xdr:nvSpPr>
        <xdr:cNvPr id="296" name="フローチャート: 判断 295"/>
        <xdr:cNvSpPr/>
      </xdr:nvSpPr>
      <xdr:spPr>
        <a:xfrm>
          <a:off x="781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69215</xdr:rowOff>
    </xdr:from>
    <xdr:ext cx="378460" cy="259080"/>
    <xdr:sp macro="" textlink="">
      <xdr:nvSpPr>
        <xdr:cNvPr id="297" name="テキスト ボックス 296"/>
        <xdr:cNvSpPr txBox="1"/>
      </xdr:nvSpPr>
      <xdr:spPr>
        <a:xfrm>
          <a:off x="7672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73025</xdr:rowOff>
    </xdr:from>
    <xdr:to>
      <xdr:col>36</xdr:col>
      <xdr:colOff>165100</xdr:colOff>
      <xdr:row>38</xdr:row>
      <xdr:rowOff>3175</xdr:rowOff>
    </xdr:to>
    <xdr:sp macro="" textlink="">
      <xdr:nvSpPr>
        <xdr:cNvPr id="298" name="フローチャート: 判断 297"/>
        <xdr:cNvSpPr/>
      </xdr:nvSpPr>
      <xdr:spPr>
        <a:xfrm>
          <a:off x="692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19685</xdr:rowOff>
    </xdr:from>
    <xdr:ext cx="378460" cy="254635"/>
    <xdr:sp macro="" textlink="">
      <xdr:nvSpPr>
        <xdr:cNvPr id="299" name="テキスト ボックス 298"/>
        <xdr:cNvSpPr txBox="1"/>
      </xdr:nvSpPr>
      <xdr:spPr>
        <a:xfrm>
          <a:off x="6783070" y="619188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4445</xdr:rowOff>
    </xdr:from>
    <xdr:to>
      <xdr:col>55</xdr:col>
      <xdr:colOff>50800</xdr:colOff>
      <xdr:row>38</xdr:row>
      <xdr:rowOff>106045</xdr:rowOff>
    </xdr:to>
    <xdr:sp macro="" textlink="">
      <xdr:nvSpPr>
        <xdr:cNvPr id="305" name="楕円 304"/>
        <xdr:cNvSpPr/>
      </xdr:nvSpPr>
      <xdr:spPr>
        <a:xfrm>
          <a:off x="10426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132715</xdr:rowOff>
    </xdr:from>
    <xdr:ext cx="378460" cy="254635"/>
    <xdr:sp macro="" textlink="">
      <xdr:nvSpPr>
        <xdr:cNvPr id="306" name="労働費該当値テキスト"/>
        <xdr:cNvSpPr txBox="1"/>
      </xdr:nvSpPr>
      <xdr:spPr>
        <a:xfrm>
          <a:off x="10528300" y="64763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149225</xdr:rowOff>
    </xdr:from>
    <xdr:to>
      <xdr:col>50</xdr:col>
      <xdr:colOff>165100</xdr:colOff>
      <xdr:row>38</xdr:row>
      <xdr:rowOff>79375</xdr:rowOff>
    </xdr:to>
    <xdr:sp macro="" textlink="">
      <xdr:nvSpPr>
        <xdr:cNvPr id="307" name="楕円 306"/>
        <xdr:cNvSpPr/>
      </xdr:nvSpPr>
      <xdr:spPr>
        <a:xfrm>
          <a:off x="958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70485</xdr:rowOff>
    </xdr:from>
    <xdr:ext cx="378460" cy="259080"/>
    <xdr:sp macro="" textlink="">
      <xdr:nvSpPr>
        <xdr:cNvPr id="308" name="テキスト ボックス 307"/>
        <xdr:cNvSpPr txBox="1"/>
      </xdr:nvSpPr>
      <xdr:spPr>
        <a:xfrm>
          <a:off x="9450070" y="6585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140335</xdr:rowOff>
    </xdr:from>
    <xdr:to>
      <xdr:col>46</xdr:col>
      <xdr:colOff>38100</xdr:colOff>
      <xdr:row>38</xdr:row>
      <xdr:rowOff>70485</xdr:rowOff>
    </xdr:to>
    <xdr:sp macro="" textlink="">
      <xdr:nvSpPr>
        <xdr:cNvPr id="309" name="楕円 308"/>
        <xdr:cNvSpPr/>
      </xdr:nvSpPr>
      <xdr:spPr>
        <a:xfrm>
          <a:off x="8699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86995</xdr:rowOff>
    </xdr:from>
    <xdr:ext cx="378460" cy="254635"/>
    <xdr:sp macro="" textlink="">
      <xdr:nvSpPr>
        <xdr:cNvPr id="310" name="テキスト ボックス 309"/>
        <xdr:cNvSpPr txBox="1"/>
      </xdr:nvSpPr>
      <xdr:spPr>
        <a:xfrm>
          <a:off x="8561070" y="62591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129540</xdr:rowOff>
    </xdr:from>
    <xdr:to>
      <xdr:col>41</xdr:col>
      <xdr:colOff>101600</xdr:colOff>
      <xdr:row>38</xdr:row>
      <xdr:rowOff>59690</xdr:rowOff>
    </xdr:to>
    <xdr:sp macro="" textlink="">
      <xdr:nvSpPr>
        <xdr:cNvPr id="311" name="楕円 310"/>
        <xdr:cNvSpPr/>
      </xdr:nvSpPr>
      <xdr:spPr>
        <a:xfrm>
          <a:off x="7810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50800</xdr:rowOff>
    </xdr:from>
    <xdr:ext cx="378460" cy="259080"/>
    <xdr:sp macro="" textlink="">
      <xdr:nvSpPr>
        <xdr:cNvPr id="312" name="テキスト ボックス 311"/>
        <xdr:cNvSpPr txBox="1"/>
      </xdr:nvSpPr>
      <xdr:spPr>
        <a:xfrm>
          <a:off x="7672070" y="6565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109220</xdr:rowOff>
    </xdr:from>
    <xdr:to>
      <xdr:col>36</xdr:col>
      <xdr:colOff>165100</xdr:colOff>
      <xdr:row>38</xdr:row>
      <xdr:rowOff>39370</xdr:rowOff>
    </xdr:to>
    <xdr:sp macro="" textlink="">
      <xdr:nvSpPr>
        <xdr:cNvPr id="313" name="楕円 312"/>
        <xdr:cNvSpPr/>
      </xdr:nvSpPr>
      <xdr:spPr>
        <a:xfrm>
          <a:off x="692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30480</xdr:rowOff>
    </xdr:from>
    <xdr:ext cx="378460" cy="254635"/>
    <xdr:sp macro="" textlink="">
      <xdr:nvSpPr>
        <xdr:cNvPr id="314" name="テキスト ボックス 313"/>
        <xdr:cNvSpPr txBox="1"/>
      </xdr:nvSpPr>
      <xdr:spPr>
        <a:xfrm>
          <a:off x="6783070" y="654558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3" name="テキスト ボックス 322"/>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6" name="テキスト ボックス 325"/>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0" name="テキスト ボックス 329"/>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2" name="テキスト ボックス 331"/>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4" name="テキスト ボックス 333"/>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36" name="テキスト ボックス 335"/>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135255</xdr:rowOff>
    </xdr:from>
    <xdr:to>
      <xdr:col>54</xdr:col>
      <xdr:colOff>189865</xdr:colOff>
      <xdr:row>58</xdr:row>
      <xdr:rowOff>52070</xdr:rowOff>
    </xdr:to>
    <xdr:cxnSp macro="">
      <xdr:nvCxnSpPr>
        <xdr:cNvPr id="338" name="直線コネクタ 337"/>
        <xdr:cNvCxnSpPr/>
      </xdr:nvCxnSpPr>
      <xdr:spPr>
        <a:xfrm flipV="1">
          <a:off x="10475595" y="870775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55880</xdr:rowOff>
    </xdr:from>
    <xdr:ext cx="534670" cy="259080"/>
    <xdr:sp macro="" textlink="">
      <xdr:nvSpPr>
        <xdr:cNvPr id="339" name="農林水産業費最小値テキスト"/>
        <xdr:cNvSpPr txBox="1"/>
      </xdr:nvSpPr>
      <xdr:spPr>
        <a:xfrm>
          <a:off x="10528300" y="999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52070</xdr:rowOff>
    </xdr:from>
    <xdr:to>
      <xdr:col>55</xdr:col>
      <xdr:colOff>88900</xdr:colOff>
      <xdr:row>58</xdr:row>
      <xdr:rowOff>52070</xdr:rowOff>
    </xdr:to>
    <xdr:cxnSp macro="">
      <xdr:nvCxnSpPr>
        <xdr:cNvPr id="340" name="直線コネクタ 339"/>
        <xdr:cNvCxnSpPr/>
      </xdr:nvCxnSpPr>
      <xdr:spPr>
        <a:xfrm>
          <a:off x="10388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81915</xdr:rowOff>
    </xdr:from>
    <xdr:ext cx="598805" cy="259080"/>
    <xdr:sp macro="" textlink="">
      <xdr:nvSpPr>
        <xdr:cNvPr id="341" name="農林水産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190,614</a:t>
          </a:r>
          <a:endParaRPr kumimoji="1" lang="ja-JP" altLang="en-US" sz="1000" b="1">
            <a:latin typeface="ＭＳ Ｐゴシック"/>
          </a:endParaRPr>
        </a:p>
      </xdr:txBody>
    </xdr:sp>
    <xdr:clientData/>
  </xdr:oneCellAnchor>
  <xdr:twoCellAnchor>
    <xdr:from>
      <xdr:col>54</xdr:col>
      <xdr:colOff>101600</xdr:colOff>
      <xdr:row>50</xdr:row>
      <xdr:rowOff>135255</xdr:rowOff>
    </xdr:from>
    <xdr:to>
      <xdr:col>55</xdr:col>
      <xdr:colOff>88900</xdr:colOff>
      <xdr:row>50</xdr:row>
      <xdr:rowOff>135255</xdr:rowOff>
    </xdr:to>
    <xdr:cxnSp macro="">
      <xdr:nvCxnSpPr>
        <xdr:cNvPr id="342" name="直線コネクタ 341"/>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8890</xdr:rowOff>
    </xdr:from>
    <xdr:to>
      <xdr:col>55</xdr:col>
      <xdr:colOff>0</xdr:colOff>
      <xdr:row>56</xdr:row>
      <xdr:rowOff>119380</xdr:rowOff>
    </xdr:to>
    <xdr:cxnSp macro="">
      <xdr:nvCxnSpPr>
        <xdr:cNvPr id="343" name="直線コネクタ 342"/>
        <xdr:cNvCxnSpPr/>
      </xdr:nvCxnSpPr>
      <xdr:spPr>
        <a:xfrm>
          <a:off x="9639300" y="9438640"/>
          <a:ext cx="8382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6985</xdr:rowOff>
    </xdr:from>
    <xdr:ext cx="534670" cy="254635"/>
    <xdr:sp macro="" textlink="">
      <xdr:nvSpPr>
        <xdr:cNvPr id="344" name="農林水産業費平均値テキスト"/>
        <xdr:cNvSpPr txBox="1"/>
      </xdr:nvSpPr>
      <xdr:spPr>
        <a:xfrm>
          <a:off x="10528300" y="94367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155575</xdr:rowOff>
    </xdr:from>
    <xdr:to>
      <xdr:col>55</xdr:col>
      <xdr:colOff>50800</xdr:colOff>
      <xdr:row>56</xdr:row>
      <xdr:rowOff>86360</xdr:rowOff>
    </xdr:to>
    <xdr:sp macro="" textlink="">
      <xdr:nvSpPr>
        <xdr:cNvPr id="345" name="フローチャート: 判断 344"/>
        <xdr:cNvSpPr/>
      </xdr:nvSpPr>
      <xdr:spPr>
        <a:xfrm>
          <a:off x="104267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8890</xdr:rowOff>
    </xdr:from>
    <xdr:to>
      <xdr:col>50</xdr:col>
      <xdr:colOff>114300</xdr:colOff>
      <xdr:row>57</xdr:row>
      <xdr:rowOff>73025</xdr:rowOff>
    </xdr:to>
    <xdr:cxnSp macro="">
      <xdr:nvCxnSpPr>
        <xdr:cNvPr id="346" name="直線コネクタ 345"/>
        <xdr:cNvCxnSpPr/>
      </xdr:nvCxnSpPr>
      <xdr:spPr>
        <a:xfrm flipV="1">
          <a:off x="8750300" y="943864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104140</xdr:rowOff>
    </xdr:from>
    <xdr:to>
      <xdr:col>50</xdr:col>
      <xdr:colOff>165100</xdr:colOff>
      <xdr:row>56</xdr:row>
      <xdr:rowOff>34290</xdr:rowOff>
    </xdr:to>
    <xdr:sp macro="" textlink="">
      <xdr:nvSpPr>
        <xdr:cNvPr id="347" name="フローチャート: 判断 346"/>
        <xdr:cNvSpPr/>
      </xdr:nvSpPr>
      <xdr:spPr>
        <a:xfrm>
          <a:off x="95885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25400</xdr:rowOff>
    </xdr:from>
    <xdr:ext cx="530225" cy="259080"/>
    <xdr:sp macro="" textlink="">
      <xdr:nvSpPr>
        <xdr:cNvPr id="348" name="テキスト ボックス 347"/>
        <xdr:cNvSpPr txBox="1"/>
      </xdr:nvSpPr>
      <xdr:spPr>
        <a:xfrm>
          <a:off x="9371965" y="9626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134620</xdr:rowOff>
    </xdr:from>
    <xdr:to>
      <xdr:col>45</xdr:col>
      <xdr:colOff>177800</xdr:colOff>
      <xdr:row>57</xdr:row>
      <xdr:rowOff>73025</xdr:rowOff>
    </xdr:to>
    <xdr:cxnSp macro="">
      <xdr:nvCxnSpPr>
        <xdr:cNvPr id="349" name="直線コネクタ 348"/>
        <xdr:cNvCxnSpPr/>
      </xdr:nvCxnSpPr>
      <xdr:spPr>
        <a:xfrm>
          <a:off x="7861300" y="973582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127635</xdr:rowOff>
    </xdr:from>
    <xdr:to>
      <xdr:col>46</xdr:col>
      <xdr:colOff>38100</xdr:colOff>
      <xdr:row>56</xdr:row>
      <xdr:rowOff>57785</xdr:rowOff>
    </xdr:to>
    <xdr:sp macro="" textlink="">
      <xdr:nvSpPr>
        <xdr:cNvPr id="350" name="フローチャート: 判断 349"/>
        <xdr:cNvSpPr/>
      </xdr:nvSpPr>
      <xdr:spPr>
        <a:xfrm>
          <a:off x="8699500" y="9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74930</xdr:rowOff>
    </xdr:from>
    <xdr:ext cx="530225" cy="254635"/>
    <xdr:sp macro="" textlink="">
      <xdr:nvSpPr>
        <xdr:cNvPr id="351" name="テキスト ボックス 350"/>
        <xdr:cNvSpPr txBox="1"/>
      </xdr:nvSpPr>
      <xdr:spPr>
        <a:xfrm>
          <a:off x="8482965" y="93332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31115</xdr:rowOff>
    </xdr:from>
    <xdr:to>
      <xdr:col>41</xdr:col>
      <xdr:colOff>50800</xdr:colOff>
      <xdr:row>56</xdr:row>
      <xdr:rowOff>134620</xdr:rowOff>
    </xdr:to>
    <xdr:cxnSp macro="">
      <xdr:nvCxnSpPr>
        <xdr:cNvPr id="352" name="直線コネクタ 351"/>
        <xdr:cNvCxnSpPr/>
      </xdr:nvCxnSpPr>
      <xdr:spPr>
        <a:xfrm>
          <a:off x="6972300" y="963231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61595</xdr:rowOff>
    </xdr:to>
    <xdr:sp macro="" textlink="">
      <xdr:nvSpPr>
        <xdr:cNvPr id="353" name="フローチャート: 判断 352"/>
        <xdr:cNvSpPr/>
      </xdr:nvSpPr>
      <xdr:spPr>
        <a:xfrm>
          <a:off x="7810500" y="9561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78105</xdr:rowOff>
    </xdr:from>
    <xdr:ext cx="530225" cy="254635"/>
    <xdr:sp macro="" textlink="">
      <xdr:nvSpPr>
        <xdr:cNvPr id="354" name="テキスト ボックス 353"/>
        <xdr:cNvSpPr txBox="1"/>
      </xdr:nvSpPr>
      <xdr:spPr>
        <a:xfrm>
          <a:off x="7593965" y="93364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166370</xdr:rowOff>
    </xdr:from>
    <xdr:to>
      <xdr:col>36</xdr:col>
      <xdr:colOff>165100</xdr:colOff>
      <xdr:row>56</xdr:row>
      <xdr:rowOff>96520</xdr:rowOff>
    </xdr:to>
    <xdr:sp macro="" textlink="">
      <xdr:nvSpPr>
        <xdr:cNvPr id="355" name="フローチャート: 判断 354"/>
        <xdr:cNvSpPr/>
      </xdr:nvSpPr>
      <xdr:spPr>
        <a:xfrm>
          <a:off x="6921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87630</xdr:rowOff>
    </xdr:from>
    <xdr:ext cx="530225" cy="254635"/>
    <xdr:sp macro="" textlink="">
      <xdr:nvSpPr>
        <xdr:cNvPr id="356" name="テキスト ボックス 355"/>
        <xdr:cNvSpPr txBox="1"/>
      </xdr:nvSpPr>
      <xdr:spPr>
        <a:xfrm>
          <a:off x="6704965" y="96888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170180</xdr:rowOff>
    </xdr:to>
    <xdr:sp macro="" textlink="">
      <xdr:nvSpPr>
        <xdr:cNvPr id="362" name="楕円 361"/>
        <xdr:cNvSpPr/>
      </xdr:nvSpPr>
      <xdr:spPr>
        <a:xfrm>
          <a:off x="104267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46990</xdr:rowOff>
    </xdr:from>
    <xdr:ext cx="534670" cy="259080"/>
    <xdr:sp macro="" textlink="">
      <xdr:nvSpPr>
        <xdr:cNvPr id="363" name="農林水産業費該当値テキスト"/>
        <xdr:cNvSpPr txBox="1"/>
      </xdr:nvSpPr>
      <xdr:spPr>
        <a:xfrm>
          <a:off x="10528300" y="964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129540</xdr:rowOff>
    </xdr:from>
    <xdr:to>
      <xdr:col>50</xdr:col>
      <xdr:colOff>165100</xdr:colOff>
      <xdr:row>55</xdr:row>
      <xdr:rowOff>59690</xdr:rowOff>
    </xdr:to>
    <xdr:sp macro="" textlink="">
      <xdr:nvSpPr>
        <xdr:cNvPr id="364" name="楕円 363"/>
        <xdr:cNvSpPr/>
      </xdr:nvSpPr>
      <xdr:spPr>
        <a:xfrm>
          <a:off x="95885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76200</xdr:rowOff>
    </xdr:from>
    <xdr:ext cx="530225" cy="254635"/>
    <xdr:sp macro="" textlink="">
      <xdr:nvSpPr>
        <xdr:cNvPr id="365" name="テキスト ボックス 364"/>
        <xdr:cNvSpPr txBox="1"/>
      </xdr:nvSpPr>
      <xdr:spPr>
        <a:xfrm>
          <a:off x="9371965" y="9163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22225</xdr:rowOff>
    </xdr:from>
    <xdr:to>
      <xdr:col>46</xdr:col>
      <xdr:colOff>38100</xdr:colOff>
      <xdr:row>57</xdr:row>
      <xdr:rowOff>123825</xdr:rowOff>
    </xdr:to>
    <xdr:sp macro="" textlink="">
      <xdr:nvSpPr>
        <xdr:cNvPr id="366" name="楕円 365"/>
        <xdr:cNvSpPr/>
      </xdr:nvSpPr>
      <xdr:spPr>
        <a:xfrm>
          <a:off x="8699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114935</xdr:rowOff>
    </xdr:from>
    <xdr:ext cx="530225" cy="259080"/>
    <xdr:sp macro="" textlink="">
      <xdr:nvSpPr>
        <xdr:cNvPr id="367" name="テキスト ボックス 366"/>
        <xdr:cNvSpPr txBox="1"/>
      </xdr:nvSpPr>
      <xdr:spPr>
        <a:xfrm>
          <a:off x="8482965" y="9887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83820</xdr:rowOff>
    </xdr:from>
    <xdr:to>
      <xdr:col>41</xdr:col>
      <xdr:colOff>101600</xdr:colOff>
      <xdr:row>57</xdr:row>
      <xdr:rowOff>13970</xdr:rowOff>
    </xdr:to>
    <xdr:sp macro="" textlink="">
      <xdr:nvSpPr>
        <xdr:cNvPr id="368" name="楕円 367"/>
        <xdr:cNvSpPr/>
      </xdr:nvSpPr>
      <xdr:spPr>
        <a:xfrm>
          <a:off x="7810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5080</xdr:rowOff>
    </xdr:from>
    <xdr:ext cx="530225" cy="259080"/>
    <xdr:sp macro="" textlink="">
      <xdr:nvSpPr>
        <xdr:cNvPr id="369" name="テキスト ボックス 368"/>
        <xdr:cNvSpPr txBox="1"/>
      </xdr:nvSpPr>
      <xdr:spPr>
        <a:xfrm>
          <a:off x="7593965" y="9777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151765</xdr:rowOff>
    </xdr:from>
    <xdr:to>
      <xdr:col>36</xdr:col>
      <xdr:colOff>165100</xdr:colOff>
      <xdr:row>56</xdr:row>
      <xdr:rowOff>81915</xdr:rowOff>
    </xdr:to>
    <xdr:sp macro="" textlink="">
      <xdr:nvSpPr>
        <xdr:cNvPr id="370" name="楕円 369"/>
        <xdr:cNvSpPr/>
      </xdr:nvSpPr>
      <xdr:spPr>
        <a:xfrm>
          <a:off x="69215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98425</xdr:rowOff>
    </xdr:from>
    <xdr:ext cx="530225" cy="254635"/>
    <xdr:sp macro="" textlink="">
      <xdr:nvSpPr>
        <xdr:cNvPr id="371" name="テキスト ボックス 370"/>
        <xdr:cNvSpPr txBox="1"/>
      </xdr:nvSpPr>
      <xdr:spPr>
        <a:xfrm>
          <a:off x="6704965" y="9356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0" name="テキスト ボックス 379"/>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3" name="テキスト ボックス 382"/>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185" cy="259080"/>
    <xdr:sp macro="" textlink="">
      <xdr:nvSpPr>
        <xdr:cNvPr id="385" name="テキスト ボックス 384"/>
        <xdr:cNvSpPr txBox="1"/>
      </xdr:nvSpPr>
      <xdr:spPr>
        <a:xfrm>
          <a:off x="6008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185" cy="254635"/>
    <xdr:sp macro="" textlink="">
      <xdr:nvSpPr>
        <xdr:cNvPr id="387" name="テキスト ボックス 386"/>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185" cy="259080"/>
    <xdr:sp macro="" textlink="">
      <xdr:nvSpPr>
        <xdr:cNvPr id="389" name="テキスト ボックス 388"/>
        <xdr:cNvSpPr txBox="1"/>
      </xdr:nvSpPr>
      <xdr:spPr>
        <a:xfrm>
          <a:off x="6008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185" cy="259080"/>
    <xdr:sp macro="" textlink="">
      <xdr:nvSpPr>
        <xdr:cNvPr id="391" name="テキスト ボックス 390"/>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3" name="テキスト ボックス 392"/>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86360</xdr:rowOff>
    </xdr:from>
    <xdr:to>
      <xdr:col>54</xdr:col>
      <xdr:colOff>189865</xdr:colOff>
      <xdr:row>79</xdr:row>
      <xdr:rowOff>25400</xdr:rowOff>
    </xdr:to>
    <xdr:cxnSp macro="">
      <xdr:nvCxnSpPr>
        <xdr:cNvPr id="395" name="直線コネクタ 394"/>
        <xdr:cNvCxnSpPr/>
      </xdr:nvCxnSpPr>
      <xdr:spPr>
        <a:xfrm flipV="1">
          <a:off x="10475595" y="1208786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29210</xdr:rowOff>
    </xdr:from>
    <xdr:ext cx="469900" cy="254635"/>
    <xdr:sp macro="" textlink="">
      <xdr:nvSpPr>
        <xdr:cNvPr id="396" name="商工費最小値テキスト"/>
        <xdr:cNvSpPr txBox="1"/>
      </xdr:nvSpPr>
      <xdr:spPr>
        <a:xfrm>
          <a:off x="10528300" y="135737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25400</xdr:rowOff>
    </xdr:from>
    <xdr:to>
      <xdr:col>55</xdr:col>
      <xdr:colOff>88900</xdr:colOff>
      <xdr:row>79</xdr:row>
      <xdr:rowOff>25400</xdr:rowOff>
    </xdr:to>
    <xdr:cxnSp macro="">
      <xdr:nvCxnSpPr>
        <xdr:cNvPr id="397" name="直線コネクタ 396"/>
        <xdr:cNvCxnSpPr/>
      </xdr:nvCxnSpPr>
      <xdr:spPr>
        <a:xfrm>
          <a:off x="10388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33020</xdr:rowOff>
    </xdr:from>
    <xdr:ext cx="598805" cy="259080"/>
    <xdr:sp macro="" textlink="">
      <xdr:nvSpPr>
        <xdr:cNvPr id="398" name="商工費最大値テキスト"/>
        <xdr:cNvSpPr txBox="1"/>
      </xdr:nvSpPr>
      <xdr:spPr>
        <a:xfrm>
          <a:off x="10528300" y="11863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393,929</a:t>
          </a:r>
          <a:endParaRPr kumimoji="1" lang="ja-JP" altLang="en-US" sz="1000" b="1">
            <a:latin typeface="ＭＳ Ｐゴシック"/>
          </a:endParaRPr>
        </a:p>
      </xdr:txBody>
    </xdr:sp>
    <xdr:clientData/>
  </xdr:oneCellAnchor>
  <xdr:twoCellAnchor>
    <xdr:from>
      <xdr:col>54</xdr:col>
      <xdr:colOff>101600</xdr:colOff>
      <xdr:row>70</xdr:row>
      <xdr:rowOff>86360</xdr:rowOff>
    </xdr:from>
    <xdr:to>
      <xdr:col>55</xdr:col>
      <xdr:colOff>88900</xdr:colOff>
      <xdr:row>70</xdr:row>
      <xdr:rowOff>86360</xdr:rowOff>
    </xdr:to>
    <xdr:cxnSp macro="">
      <xdr:nvCxnSpPr>
        <xdr:cNvPr id="399" name="直線コネクタ 398"/>
        <xdr:cNvCxnSpPr/>
      </xdr:nvCxnSpPr>
      <xdr:spPr>
        <a:xfrm>
          <a:off x="10388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57150</xdr:rowOff>
    </xdr:from>
    <xdr:to>
      <xdr:col>55</xdr:col>
      <xdr:colOff>0</xdr:colOff>
      <xdr:row>78</xdr:row>
      <xdr:rowOff>86360</xdr:rowOff>
    </xdr:to>
    <xdr:cxnSp macro="">
      <xdr:nvCxnSpPr>
        <xdr:cNvPr id="400" name="直線コネクタ 399"/>
        <xdr:cNvCxnSpPr/>
      </xdr:nvCxnSpPr>
      <xdr:spPr>
        <a:xfrm flipV="1">
          <a:off x="9639300" y="1343025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170180</xdr:rowOff>
    </xdr:from>
    <xdr:ext cx="534670" cy="259080"/>
    <xdr:sp macro="" textlink="">
      <xdr:nvSpPr>
        <xdr:cNvPr id="401" name="商工費平均値テキスト"/>
        <xdr:cNvSpPr txBox="1"/>
      </xdr:nvSpPr>
      <xdr:spPr>
        <a:xfrm>
          <a:off x="10528300" y="132003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147320</xdr:rowOff>
    </xdr:from>
    <xdr:to>
      <xdr:col>55</xdr:col>
      <xdr:colOff>50800</xdr:colOff>
      <xdr:row>78</xdr:row>
      <xdr:rowOff>77470</xdr:rowOff>
    </xdr:to>
    <xdr:sp macro="" textlink="">
      <xdr:nvSpPr>
        <xdr:cNvPr id="402" name="フローチャート: 判断 401"/>
        <xdr:cNvSpPr/>
      </xdr:nvSpPr>
      <xdr:spPr>
        <a:xfrm>
          <a:off x="104267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86360</xdr:rowOff>
    </xdr:from>
    <xdr:to>
      <xdr:col>50</xdr:col>
      <xdr:colOff>114300</xdr:colOff>
      <xdr:row>78</xdr:row>
      <xdr:rowOff>124460</xdr:rowOff>
    </xdr:to>
    <xdr:cxnSp macro="">
      <xdr:nvCxnSpPr>
        <xdr:cNvPr id="403" name="直線コネクタ 402"/>
        <xdr:cNvCxnSpPr/>
      </xdr:nvCxnSpPr>
      <xdr:spPr>
        <a:xfrm flipV="1">
          <a:off x="8750300" y="13459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146685</xdr:rowOff>
    </xdr:from>
    <xdr:to>
      <xdr:col>50</xdr:col>
      <xdr:colOff>165100</xdr:colOff>
      <xdr:row>78</xdr:row>
      <xdr:rowOff>76835</xdr:rowOff>
    </xdr:to>
    <xdr:sp macro="" textlink="">
      <xdr:nvSpPr>
        <xdr:cNvPr id="404" name="フローチャート: 判断 403"/>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93345</xdr:rowOff>
    </xdr:from>
    <xdr:ext cx="530225" cy="259080"/>
    <xdr:sp macro="" textlink="">
      <xdr:nvSpPr>
        <xdr:cNvPr id="405" name="テキスト ボックス 404"/>
        <xdr:cNvSpPr txBox="1"/>
      </xdr:nvSpPr>
      <xdr:spPr>
        <a:xfrm>
          <a:off x="9371965" y="13123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123190</xdr:rowOff>
    </xdr:from>
    <xdr:to>
      <xdr:col>45</xdr:col>
      <xdr:colOff>177800</xdr:colOff>
      <xdr:row>78</xdr:row>
      <xdr:rowOff>124460</xdr:rowOff>
    </xdr:to>
    <xdr:cxnSp macro="">
      <xdr:nvCxnSpPr>
        <xdr:cNvPr id="406" name="直線コネクタ 405"/>
        <xdr:cNvCxnSpPr/>
      </xdr:nvCxnSpPr>
      <xdr:spPr>
        <a:xfrm>
          <a:off x="7861300" y="13496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153670</xdr:rowOff>
    </xdr:from>
    <xdr:to>
      <xdr:col>46</xdr:col>
      <xdr:colOff>38100</xdr:colOff>
      <xdr:row>78</xdr:row>
      <xdr:rowOff>83820</xdr:rowOff>
    </xdr:to>
    <xdr:sp macro="" textlink="">
      <xdr:nvSpPr>
        <xdr:cNvPr id="407" name="フローチャート: 判断 406"/>
        <xdr:cNvSpPr/>
      </xdr:nvSpPr>
      <xdr:spPr>
        <a:xfrm>
          <a:off x="8699500" y="1335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100330</xdr:rowOff>
    </xdr:from>
    <xdr:ext cx="530225" cy="254635"/>
    <xdr:sp macro="" textlink="">
      <xdr:nvSpPr>
        <xdr:cNvPr id="408" name="テキスト ボックス 407"/>
        <xdr:cNvSpPr txBox="1"/>
      </xdr:nvSpPr>
      <xdr:spPr>
        <a:xfrm>
          <a:off x="8482965" y="13130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123190</xdr:rowOff>
    </xdr:from>
    <xdr:to>
      <xdr:col>41</xdr:col>
      <xdr:colOff>50800</xdr:colOff>
      <xdr:row>78</xdr:row>
      <xdr:rowOff>130810</xdr:rowOff>
    </xdr:to>
    <xdr:cxnSp macro="">
      <xdr:nvCxnSpPr>
        <xdr:cNvPr id="409" name="直線コネクタ 408"/>
        <xdr:cNvCxnSpPr/>
      </xdr:nvCxnSpPr>
      <xdr:spPr>
        <a:xfrm flipV="1">
          <a:off x="6972300" y="134962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159385</xdr:rowOff>
    </xdr:from>
    <xdr:to>
      <xdr:col>41</xdr:col>
      <xdr:colOff>101600</xdr:colOff>
      <xdr:row>78</xdr:row>
      <xdr:rowOff>89535</xdr:rowOff>
    </xdr:to>
    <xdr:sp macro="" textlink="">
      <xdr:nvSpPr>
        <xdr:cNvPr id="410" name="フローチャート: 判断 409"/>
        <xdr:cNvSpPr/>
      </xdr:nvSpPr>
      <xdr:spPr>
        <a:xfrm>
          <a:off x="7810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106045</xdr:rowOff>
    </xdr:from>
    <xdr:ext cx="530225" cy="259080"/>
    <xdr:sp macro="" textlink="">
      <xdr:nvSpPr>
        <xdr:cNvPr id="411" name="テキスト ボックス 410"/>
        <xdr:cNvSpPr txBox="1"/>
      </xdr:nvSpPr>
      <xdr:spPr>
        <a:xfrm>
          <a:off x="7593965" y="13136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59055</xdr:rowOff>
    </xdr:from>
    <xdr:to>
      <xdr:col>36</xdr:col>
      <xdr:colOff>165100</xdr:colOff>
      <xdr:row>78</xdr:row>
      <xdr:rowOff>160655</xdr:rowOff>
    </xdr:to>
    <xdr:sp macro="" textlink="">
      <xdr:nvSpPr>
        <xdr:cNvPr id="412" name="フローチャート: 判断 411"/>
        <xdr:cNvSpPr/>
      </xdr:nvSpPr>
      <xdr:spPr>
        <a:xfrm>
          <a:off x="6921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6350</xdr:rowOff>
    </xdr:from>
    <xdr:ext cx="530225" cy="254635"/>
    <xdr:sp macro="" textlink="">
      <xdr:nvSpPr>
        <xdr:cNvPr id="413" name="テキスト ボックス 412"/>
        <xdr:cNvSpPr txBox="1"/>
      </xdr:nvSpPr>
      <xdr:spPr>
        <a:xfrm>
          <a:off x="6704965" y="13208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6350</xdr:rowOff>
    </xdr:from>
    <xdr:to>
      <xdr:col>55</xdr:col>
      <xdr:colOff>50800</xdr:colOff>
      <xdr:row>78</xdr:row>
      <xdr:rowOff>107950</xdr:rowOff>
    </xdr:to>
    <xdr:sp macro="" textlink="">
      <xdr:nvSpPr>
        <xdr:cNvPr id="419" name="楕円 418"/>
        <xdr:cNvSpPr/>
      </xdr:nvSpPr>
      <xdr:spPr>
        <a:xfrm>
          <a:off x="10426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156210</xdr:rowOff>
    </xdr:from>
    <xdr:ext cx="534670" cy="254635"/>
    <xdr:sp macro="" textlink="">
      <xdr:nvSpPr>
        <xdr:cNvPr id="420" name="商工費該当値テキスト"/>
        <xdr:cNvSpPr txBox="1"/>
      </xdr:nvSpPr>
      <xdr:spPr>
        <a:xfrm>
          <a:off x="10528300" y="133578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34925</xdr:rowOff>
    </xdr:from>
    <xdr:to>
      <xdr:col>50</xdr:col>
      <xdr:colOff>165100</xdr:colOff>
      <xdr:row>78</xdr:row>
      <xdr:rowOff>136525</xdr:rowOff>
    </xdr:to>
    <xdr:sp macro="" textlink="">
      <xdr:nvSpPr>
        <xdr:cNvPr id="421" name="楕円 420"/>
        <xdr:cNvSpPr/>
      </xdr:nvSpPr>
      <xdr:spPr>
        <a:xfrm>
          <a:off x="9588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127635</xdr:rowOff>
    </xdr:from>
    <xdr:ext cx="530225" cy="259080"/>
    <xdr:sp macro="" textlink="">
      <xdr:nvSpPr>
        <xdr:cNvPr id="422" name="テキスト ボックス 421"/>
        <xdr:cNvSpPr txBox="1"/>
      </xdr:nvSpPr>
      <xdr:spPr>
        <a:xfrm>
          <a:off x="9371965" y="13500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73660</xdr:rowOff>
    </xdr:from>
    <xdr:to>
      <xdr:col>46</xdr:col>
      <xdr:colOff>38100</xdr:colOff>
      <xdr:row>79</xdr:row>
      <xdr:rowOff>3810</xdr:rowOff>
    </xdr:to>
    <xdr:sp macro="" textlink="">
      <xdr:nvSpPr>
        <xdr:cNvPr id="423" name="楕円 422"/>
        <xdr:cNvSpPr/>
      </xdr:nvSpPr>
      <xdr:spPr>
        <a:xfrm>
          <a:off x="869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166370</xdr:rowOff>
    </xdr:from>
    <xdr:ext cx="530225" cy="254635"/>
    <xdr:sp macro="" textlink="">
      <xdr:nvSpPr>
        <xdr:cNvPr id="424" name="テキスト ボックス 423"/>
        <xdr:cNvSpPr txBox="1"/>
      </xdr:nvSpPr>
      <xdr:spPr>
        <a:xfrm>
          <a:off x="8482965" y="135394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72390</xdr:rowOff>
    </xdr:from>
    <xdr:to>
      <xdr:col>41</xdr:col>
      <xdr:colOff>101600</xdr:colOff>
      <xdr:row>79</xdr:row>
      <xdr:rowOff>2540</xdr:rowOff>
    </xdr:to>
    <xdr:sp macro="" textlink="">
      <xdr:nvSpPr>
        <xdr:cNvPr id="425" name="楕円 424"/>
        <xdr:cNvSpPr/>
      </xdr:nvSpPr>
      <xdr:spPr>
        <a:xfrm>
          <a:off x="7810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165100</xdr:rowOff>
    </xdr:from>
    <xdr:ext cx="530225" cy="259080"/>
    <xdr:sp macro="" textlink="">
      <xdr:nvSpPr>
        <xdr:cNvPr id="426" name="テキスト ボックス 425"/>
        <xdr:cNvSpPr txBox="1"/>
      </xdr:nvSpPr>
      <xdr:spPr>
        <a:xfrm>
          <a:off x="7593965" y="13538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80010</xdr:rowOff>
    </xdr:from>
    <xdr:to>
      <xdr:col>36</xdr:col>
      <xdr:colOff>165100</xdr:colOff>
      <xdr:row>79</xdr:row>
      <xdr:rowOff>10160</xdr:rowOff>
    </xdr:to>
    <xdr:sp macro="" textlink="">
      <xdr:nvSpPr>
        <xdr:cNvPr id="427" name="楕円 426"/>
        <xdr:cNvSpPr/>
      </xdr:nvSpPr>
      <xdr:spPr>
        <a:xfrm>
          <a:off x="6921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1270</xdr:rowOff>
    </xdr:from>
    <xdr:ext cx="530225" cy="259080"/>
    <xdr:sp macro="" textlink="">
      <xdr:nvSpPr>
        <xdr:cNvPr id="428" name="テキスト ボックス 427"/>
        <xdr:cNvSpPr txBox="1"/>
      </xdr:nvSpPr>
      <xdr:spPr>
        <a:xfrm>
          <a:off x="6704965" y="13545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7" name="テキスト ボックス 436"/>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4475" cy="254635"/>
    <xdr:sp macro="" textlink="">
      <xdr:nvSpPr>
        <xdr:cNvPr id="439" name="テキスト ボックス 438"/>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1" name="テキスト ボックス 440"/>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635"/>
    <xdr:sp macro="" textlink="">
      <xdr:nvSpPr>
        <xdr:cNvPr id="443" name="テキスト ボックス 442"/>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1185" cy="254635"/>
    <xdr:sp macro="" textlink="">
      <xdr:nvSpPr>
        <xdr:cNvPr id="447" name="テキスト ボックス 446"/>
        <xdr:cNvSpPr txBox="1"/>
      </xdr:nvSpPr>
      <xdr:spPr>
        <a:xfrm>
          <a:off x="6008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185" cy="258445"/>
    <xdr:sp macro="" textlink="">
      <xdr:nvSpPr>
        <xdr:cNvPr id="449" name="テキスト ボックス 448"/>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185" cy="259080"/>
    <xdr:sp macro="" textlink="">
      <xdr:nvSpPr>
        <xdr:cNvPr id="451" name="テキスト ボックス 450"/>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3" name="テキスト ボックス 452"/>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170815</xdr:rowOff>
    </xdr:from>
    <xdr:to>
      <xdr:col>54</xdr:col>
      <xdr:colOff>189865</xdr:colOff>
      <xdr:row>98</xdr:row>
      <xdr:rowOff>170180</xdr:rowOff>
    </xdr:to>
    <xdr:cxnSp macro="">
      <xdr:nvCxnSpPr>
        <xdr:cNvPr id="455" name="直線コネクタ 454"/>
        <xdr:cNvCxnSpPr/>
      </xdr:nvCxnSpPr>
      <xdr:spPr>
        <a:xfrm flipV="1">
          <a:off x="10475595" y="1560131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xdr:rowOff>
    </xdr:from>
    <xdr:ext cx="534670" cy="259080"/>
    <xdr:sp macro="" textlink="">
      <xdr:nvSpPr>
        <xdr:cNvPr id="456" name="土木費最小値テキスト"/>
        <xdr:cNvSpPr txBox="1"/>
      </xdr:nvSpPr>
      <xdr:spPr>
        <a:xfrm>
          <a:off x="105283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170180</xdr:rowOff>
    </xdr:from>
    <xdr:to>
      <xdr:col>55</xdr:col>
      <xdr:colOff>88900</xdr:colOff>
      <xdr:row>98</xdr:row>
      <xdr:rowOff>170180</xdr:rowOff>
    </xdr:to>
    <xdr:cxnSp macro="">
      <xdr:nvCxnSpPr>
        <xdr:cNvPr id="457" name="直線コネクタ 456"/>
        <xdr:cNvCxnSpPr/>
      </xdr:nvCxnSpPr>
      <xdr:spPr>
        <a:xfrm>
          <a:off x="10388600" y="1697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117475</xdr:rowOff>
    </xdr:from>
    <xdr:ext cx="598805" cy="259080"/>
    <xdr:sp macro="" textlink="">
      <xdr:nvSpPr>
        <xdr:cNvPr id="458" name="土木費最大値テキスト"/>
        <xdr:cNvSpPr txBox="1"/>
      </xdr:nvSpPr>
      <xdr:spPr>
        <a:xfrm>
          <a:off x="10528300" y="15376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165,170</a:t>
          </a:r>
          <a:endParaRPr kumimoji="1" lang="ja-JP" altLang="en-US" sz="1000" b="1">
            <a:latin typeface="ＭＳ Ｐゴシック"/>
          </a:endParaRPr>
        </a:p>
      </xdr:txBody>
    </xdr:sp>
    <xdr:clientData/>
  </xdr:oneCellAnchor>
  <xdr:twoCellAnchor>
    <xdr:from>
      <xdr:col>54</xdr:col>
      <xdr:colOff>101600</xdr:colOff>
      <xdr:row>90</xdr:row>
      <xdr:rowOff>170815</xdr:rowOff>
    </xdr:from>
    <xdr:to>
      <xdr:col>55</xdr:col>
      <xdr:colOff>88900</xdr:colOff>
      <xdr:row>90</xdr:row>
      <xdr:rowOff>170815</xdr:rowOff>
    </xdr:to>
    <xdr:cxnSp macro="">
      <xdr:nvCxnSpPr>
        <xdr:cNvPr id="459" name="直線コネクタ 458"/>
        <xdr:cNvCxnSpPr/>
      </xdr:nvCxnSpPr>
      <xdr:spPr>
        <a:xfrm>
          <a:off x="10388600" y="1560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132080</xdr:rowOff>
    </xdr:from>
    <xdr:to>
      <xdr:col>55</xdr:col>
      <xdr:colOff>0</xdr:colOff>
      <xdr:row>97</xdr:row>
      <xdr:rowOff>123190</xdr:rowOff>
    </xdr:to>
    <xdr:cxnSp macro="">
      <xdr:nvCxnSpPr>
        <xdr:cNvPr id="460" name="直線コネクタ 459"/>
        <xdr:cNvCxnSpPr/>
      </xdr:nvCxnSpPr>
      <xdr:spPr>
        <a:xfrm>
          <a:off x="9639300" y="16591280"/>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159385</xdr:rowOff>
    </xdr:from>
    <xdr:ext cx="534670" cy="258445"/>
    <xdr:sp macro="" textlink="">
      <xdr:nvSpPr>
        <xdr:cNvPr id="461" name="土木費平均値テキスト"/>
        <xdr:cNvSpPr txBox="1"/>
      </xdr:nvSpPr>
      <xdr:spPr>
        <a:xfrm>
          <a:off x="10528300" y="162756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136525</xdr:rowOff>
    </xdr:from>
    <xdr:to>
      <xdr:col>55</xdr:col>
      <xdr:colOff>50800</xdr:colOff>
      <xdr:row>96</xdr:row>
      <xdr:rowOff>66675</xdr:rowOff>
    </xdr:to>
    <xdr:sp macro="" textlink="">
      <xdr:nvSpPr>
        <xdr:cNvPr id="462" name="フローチャート: 判断 461"/>
        <xdr:cNvSpPr/>
      </xdr:nvSpPr>
      <xdr:spPr>
        <a:xfrm>
          <a:off x="104267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132080</xdr:rowOff>
    </xdr:from>
    <xdr:to>
      <xdr:col>50</xdr:col>
      <xdr:colOff>114300</xdr:colOff>
      <xdr:row>96</xdr:row>
      <xdr:rowOff>150495</xdr:rowOff>
    </xdr:to>
    <xdr:cxnSp macro="">
      <xdr:nvCxnSpPr>
        <xdr:cNvPr id="463" name="直線コネクタ 462"/>
        <xdr:cNvCxnSpPr/>
      </xdr:nvCxnSpPr>
      <xdr:spPr>
        <a:xfrm flipV="1">
          <a:off x="8750300" y="165912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149860</xdr:rowOff>
    </xdr:from>
    <xdr:to>
      <xdr:col>50</xdr:col>
      <xdr:colOff>165100</xdr:colOff>
      <xdr:row>96</xdr:row>
      <xdr:rowOff>80010</xdr:rowOff>
    </xdr:to>
    <xdr:sp macro="" textlink="">
      <xdr:nvSpPr>
        <xdr:cNvPr id="464" name="フローチャート: 判断 463"/>
        <xdr:cNvSpPr/>
      </xdr:nvSpPr>
      <xdr:spPr>
        <a:xfrm>
          <a:off x="9588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96520</xdr:rowOff>
    </xdr:from>
    <xdr:ext cx="530225" cy="259080"/>
    <xdr:sp macro="" textlink="">
      <xdr:nvSpPr>
        <xdr:cNvPr id="465" name="テキスト ボックス 464"/>
        <xdr:cNvSpPr txBox="1"/>
      </xdr:nvSpPr>
      <xdr:spPr>
        <a:xfrm>
          <a:off x="9371965" y="16212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150495</xdr:rowOff>
    </xdr:from>
    <xdr:to>
      <xdr:col>45</xdr:col>
      <xdr:colOff>177800</xdr:colOff>
      <xdr:row>96</xdr:row>
      <xdr:rowOff>154940</xdr:rowOff>
    </xdr:to>
    <xdr:cxnSp macro="">
      <xdr:nvCxnSpPr>
        <xdr:cNvPr id="466" name="直線コネクタ 465"/>
        <xdr:cNvCxnSpPr/>
      </xdr:nvCxnSpPr>
      <xdr:spPr>
        <a:xfrm flipV="1">
          <a:off x="7861300" y="166096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167640</xdr:rowOff>
    </xdr:from>
    <xdr:to>
      <xdr:col>46</xdr:col>
      <xdr:colOff>38100</xdr:colOff>
      <xdr:row>96</xdr:row>
      <xdr:rowOff>97790</xdr:rowOff>
    </xdr:to>
    <xdr:sp macro="" textlink="">
      <xdr:nvSpPr>
        <xdr:cNvPr id="467" name="フローチャート: 判断 466"/>
        <xdr:cNvSpPr/>
      </xdr:nvSpPr>
      <xdr:spPr>
        <a:xfrm>
          <a:off x="8699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114300</xdr:rowOff>
    </xdr:from>
    <xdr:ext cx="530225" cy="259080"/>
    <xdr:sp macro="" textlink="">
      <xdr:nvSpPr>
        <xdr:cNvPr id="468" name="テキスト ボックス 467"/>
        <xdr:cNvSpPr txBox="1"/>
      </xdr:nvSpPr>
      <xdr:spPr>
        <a:xfrm>
          <a:off x="8482965" y="16230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154940</xdr:rowOff>
    </xdr:from>
    <xdr:to>
      <xdr:col>41</xdr:col>
      <xdr:colOff>50800</xdr:colOff>
      <xdr:row>97</xdr:row>
      <xdr:rowOff>57785</xdr:rowOff>
    </xdr:to>
    <xdr:cxnSp macro="">
      <xdr:nvCxnSpPr>
        <xdr:cNvPr id="469" name="直線コネクタ 468"/>
        <xdr:cNvCxnSpPr/>
      </xdr:nvCxnSpPr>
      <xdr:spPr>
        <a:xfrm flipV="1">
          <a:off x="6972300" y="166141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168910</xdr:rowOff>
    </xdr:from>
    <xdr:to>
      <xdr:col>41</xdr:col>
      <xdr:colOff>101600</xdr:colOff>
      <xdr:row>96</xdr:row>
      <xdr:rowOff>99060</xdr:rowOff>
    </xdr:to>
    <xdr:sp macro="" textlink="">
      <xdr:nvSpPr>
        <xdr:cNvPr id="470" name="フローチャート: 判断 469"/>
        <xdr:cNvSpPr/>
      </xdr:nvSpPr>
      <xdr:spPr>
        <a:xfrm>
          <a:off x="7810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115570</xdr:rowOff>
    </xdr:from>
    <xdr:ext cx="530225" cy="259080"/>
    <xdr:sp macro="" textlink="">
      <xdr:nvSpPr>
        <xdr:cNvPr id="471" name="テキスト ボックス 470"/>
        <xdr:cNvSpPr txBox="1"/>
      </xdr:nvSpPr>
      <xdr:spPr>
        <a:xfrm>
          <a:off x="7593965" y="16231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30480</xdr:rowOff>
    </xdr:from>
    <xdr:to>
      <xdr:col>36</xdr:col>
      <xdr:colOff>165100</xdr:colOff>
      <xdr:row>96</xdr:row>
      <xdr:rowOff>132080</xdr:rowOff>
    </xdr:to>
    <xdr:sp macro="" textlink="">
      <xdr:nvSpPr>
        <xdr:cNvPr id="472" name="フローチャート: 判断 471"/>
        <xdr:cNvSpPr/>
      </xdr:nvSpPr>
      <xdr:spPr>
        <a:xfrm>
          <a:off x="6921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148590</xdr:rowOff>
    </xdr:from>
    <xdr:ext cx="530225" cy="259080"/>
    <xdr:sp macro="" textlink="">
      <xdr:nvSpPr>
        <xdr:cNvPr id="473" name="テキスト ボックス 472"/>
        <xdr:cNvSpPr txBox="1"/>
      </xdr:nvSpPr>
      <xdr:spPr>
        <a:xfrm>
          <a:off x="6704965" y="16264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79" name="楕円 478"/>
        <xdr:cNvSpPr/>
      </xdr:nvSpPr>
      <xdr:spPr>
        <a:xfrm>
          <a:off x="10426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50800</xdr:rowOff>
    </xdr:from>
    <xdr:ext cx="534670" cy="259080"/>
    <xdr:sp macro="" textlink="">
      <xdr:nvSpPr>
        <xdr:cNvPr id="480" name="土木費該当値テキスト"/>
        <xdr:cNvSpPr txBox="1"/>
      </xdr:nvSpPr>
      <xdr:spPr>
        <a:xfrm>
          <a:off x="10528300" y="1668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80645</xdr:rowOff>
    </xdr:from>
    <xdr:to>
      <xdr:col>50</xdr:col>
      <xdr:colOff>165100</xdr:colOff>
      <xdr:row>97</xdr:row>
      <xdr:rowOff>10795</xdr:rowOff>
    </xdr:to>
    <xdr:sp macro="" textlink="">
      <xdr:nvSpPr>
        <xdr:cNvPr id="481" name="楕円 480"/>
        <xdr:cNvSpPr/>
      </xdr:nvSpPr>
      <xdr:spPr>
        <a:xfrm>
          <a:off x="95885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1905</xdr:rowOff>
    </xdr:from>
    <xdr:ext cx="530225" cy="259080"/>
    <xdr:sp macro="" textlink="">
      <xdr:nvSpPr>
        <xdr:cNvPr id="482" name="テキスト ボックス 481"/>
        <xdr:cNvSpPr txBox="1"/>
      </xdr:nvSpPr>
      <xdr:spPr>
        <a:xfrm>
          <a:off x="9371965" y="166325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99695</xdr:rowOff>
    </xdr:from>
    <xdr:to>
      <xdr:col>46</xdr:col>
      <xdr:colOff>38100</xdr:colOff>
      <xdr:row>97</xdr:row>
      <xdr:rowOff>29845</xdr:rowOff>
    </xdr:to>
    <xdr:sp macro="" textlink="">
      <xdr:nvSpPr>
        <xdr:cNvPr id="483" name="楕円 482"/>
        <xdr:cNvSpPr/>
      </xdr:nvSpPr>
      <xdr:spPr>
        <a:xfrm>
          <a:off x="8699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20955</xdr:rowOff>
    </xdr:from>
    <xdr:ext cx="530225" cy="254635"/>
    <xdr:sp macro="" textlink="">
      <xdr:nvSpPr>
        <xdr:cNvPr id="484" name="テキスト ボックス 483"/>
        <xdr:cNvSpPr txBox="1"/>
      </xdr:nvSpPr>
      <xdr:spPr>
        <a:xfrm>
          <a:off x="8482965" y="16651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104140</xdr:rowOff>
    </xdr:from>
    <xdr:to>
      <xdr:col>41</xdr:col>
      <xdr:colOff>101600</xdr:colOff>
      <xdr:row>97</xdr:row>
      <xdr:rowOff>34290</xdr:rowOff>
    </xdr:to>
    <xdr:sp macro="" textlink="">
      <xdr:nvSpPr>
        <xdr:cNvPr id="485" name="楕円 484"/>
        <xdr:cNvSpPr/>
      </xdr:nvSpPr>
      <xdr:spPr>
        <a:xfrm>
          <a:off x="7810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25400</xdr:rowOff>
    </xdr:from>
    <xdr:ext cx="530225" cy="259080"/>
    <xdr:sp macro="" textlink="">
      <xdr:nvSpPr>
        <xdr:cNvPr id="486" name="テキスト ボックス 485"/>
        <xdr:cNvSpPr txBox="1"/>
      </xdr:nvSpPr>
      <xdr:spPr>
        <a:xfrm>
          <a:off x="7593965" y="16656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6985</xdr:rowOff>
    </xdr:from>
    <xdr:to>
      <xdr:col>36</xdr:col>
      <xdr:colOff>165100</xdr:colOff>
      <xdr:row>97</xdr:row>
      <xdr:rowOff>109220</xdr:rowOff>
    </xdr:to>
    <xdr:sp macro="" textlink="">
      <xdr:nvSpPr>
        <xdr:cNvPr id="487" name="楕円 486"/>
        <xdr:cNvSpPr/>
      </xdr:nvSpPr>
      <xdr:spPr>
        <a:xfrm>
          <a:off x="6921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99695</xdr:rowOff>
    </xdr:from>
    <xdr:ext cx="530225" cy="254635"/>
    <xdr:sp macro="" textlink="">
      <xdr:nvSpPr>
        <xdr:cNvPr id="488" name="テキスト ボックス 487"/>
        <xdr:cNvSpPr txBox="1"/>
      </xdr:nvSpPr>
      <xdr:spPr>
        <a:xfrm>
          <a:off x="6704965" y="16730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7" name="テキスト ボックス 496"/>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4635"/>
    <xdr:sp macro="" textlink="">
      <xdr:nvSpPr>
        <xdr:cNvPr id="499" name="テキスト ボックス 498"/>
        <xdr:cNvSpPr txBox="1"/>
      </xdr:nvSpPr>
      <xdr:spPr>
        <a:xfrm>
          <a:off x="11914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1" name="テキスト ボックス 500"/>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503" name="テキスト ボックス 502"/>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07" name="テキスト ボックス 506"/>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635"/>
    <xdr:sp macro="" textlink="">
      <xdr:nvSpPr>
        <xdr:cNvPr id="513" name="テキスト ボックス 512"/>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86360</xdr:rowOff>
    </xdr:from>
    <xdr:to>
      <xdr:col>85</xdr:col>
      <xdr:colOff>126365</xdr:colOff>
      <xdr:row>39</xdr:row>
      <xdr:rowOff>151765</xdr:rowOff>
    </xdr:to>
    <xdr:cxnSp macro="">
      <xdr:nvCxnSpPr>
        <xdr:cNvPr id="515" name="直線コネクタ 514"/>
        <xdr:cNvCxnSpPr/>
      </xdr:nvCxnSpPr>
      <xdr:spPr>
        <a:xfrm flipV="1">
          <a:off x="16317595" y="5229860"/>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155575</xdr:rowOff>
    </xdr:from>
    <xdr:ext cx="534670" cy="254635"/>
    <xdr:sp macro="" textlink="">
      <xdr:nvSpPr>
        <xdr:cNvPr id="516" name="消防費最小値テキスト"/>
        <xdr:cNvSpPr txBox="1"/>
      </xdr:nvSpPr>
      <xdr:spPr>
        <a:xfrm>
          <a:off x="16370300" y="68421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18,376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151765</xdr:rowOff>
    </xdr:from>
    <xdr:to>
      <xdr:col>86</xdr:col>
      <xdr:colOff>25400</xdr:colOff>
      <xdr:row>39</xdr:row>
      <xdr:rowOff>151765</xdr:rowOff>
    </xdr:to>
    <xdr:cxnSp macro="">
      <xdr:nvCxnSpPr>
        <xdr:cNvPr id="517" name="直線コネクタ 516"/>
        <xdr:cNvCxnSpPr/>
      </xdr:nvCxnSpPr>
      <xdr:spPr>
        <a:xfrm>
          <a:off x="16230600" y="683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32385</xdr:rowOff>
    </xdr:from>
    <xdr:ext cx="534670" cy="254635"/>
    <xdr:sp macro="" textlink="">
      <xdr:nvSpPr>
        <xdr:cNvPr id="518" name="消防費最大値テキスト"/>
        <xdr:cNvSpPr txBox="1"/>
      </xdr:nvSpPr>
      <xdr:spPr>
        <a:xfrm>
          <a:off x="16370300" y="50044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67,660</a:t>
          </a:r>
          <a:endParaRPr kumimoji="1" lang="ja-JP" altLang="en-US" sz="1000" b="1">
            <a:latin typeface="ＭＳ Ｐゴシック"/>
          </a:endParaRPr>
        </a:p>
      </xdr:txBody>
    </xdr:sp>
    <xdr:clientData/>
  </xdr:oneCellAnchor>
  <xdr:twoCellAnchor>
    <xdr:from>
      <xdr:col>85</xdr:col>
      <xdr:colOff>38100</xdr:colOff>
      <xdr:row>30</xdr:row>
      <xdr:rowOff>86360</xdr:rowOff>
    </xdr:from>
    <xdr:to>
      <xdr:col>86</xdr:col>
      <xdr:colOff>25400</xdr:colOff>
      <xdr:row>30</xdr:row>
      <xdr:rowOff>86360</xdr:rowOff>
    </xdr:to>
    <xdr:cxnSp macro="">
      <xdr:nvCxnSpPr>
        <xdr:cNvPr id="519" name="直線コネクタ 518"/>
        <xdr:cNvCxnSpPr/>
      </xdr:nvCxnSpPr>
      <xdr:spPr>
        <a:xfrm>
          <a:off x="16230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160655</xdr:rowOff>
    </xdr:from>
    <xdr:to>
      <xdr:col>85</xdr:col>
      <xdr:colOff>127000</xdr:colOff>
      <xdr:row>37</xdr:row>
      <xdr:rowOff>92710</xdr:rowOff>
    </xdr:to>
    <xdr:cxnSp macro="">
      <xdr:nvCxnSpPr>
        <xdr:cNvPr id="520" name="直線コネクタ 519"/>
        <xdr:cNvCxnSpPr/>
      </xdr:nvCxnSpPr>
      <xdr:spPr>
        <a:xfrm flipV="1">
          <a:off x="15481300" y="6161405"/>
          <a:ext cx="8382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26670</xdr:rowOff>
    </xdr:from>
    <xdr:ext cx="534670" cy="259080"/>
    <xdr:sp macro="" textlink="">
      <xdr:nvSpPr>
        <xdr:cNvPr id="521" name="消防費平均値テキスト"/>
        <xdr:cNvSpPr txBox="1"/>
      </xdr:nvSpPr>
      <xdr:spPr>
        <a:xfrm>
          <a:off x="16370300" y="6198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22" name="フローチャート: 判断 521"/>
        <xdr:cNvSpPr/>
      </xdr:nvSpPr>
      <xdr:spPr>
        <a:xfrm>
          <a:off x="16268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151765</xdr:rowOff>
    </xdr:from>
    <xdr:to>
      <xdr:col>81</xdr:col>
      <xdr:colOff>50800</xdr:colOff>
      <xdr:row>37</xdr:row>
      <xdr:rowOff>92710</xdr:rowOff>
    </xdr:to>
    <xdr:cxnSp macro="">
      <xdr:nvCxnSpPr>
        <xdr:cNvPr id="523" name="直線コネクタ 522"/>
        <xdr:cNvCxnSpPr/>
      </xdr:nvCxnSpPr>
      <xdr:spPr>
        <a:xfrm>
          <a:off x="14592300" y="632396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127635</xdr:rowOff>
    </xdr:from>
    <xdr:to>
      <xdr:col>81</xdr:col>
      <xdr:colOff>101600</xdr:colOff>
      <xdr:row>37</xdr:row>
      <xdr:rowOff>57785</xdr:rowOff>
    </xdr:to>
    <xdr:sp macro="" textlink="">
      <xdr:nvSpPr>
        <xdr:cNvPr id="524" name="フローチャート: 判断 523"/>
        <xdr:cNvSpPr/>
      </xdr:nvSpPr>
      <xdr:spPr>
        <a:xfrm>
          <a:off x="15430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74930</xdr:rowOff>
    </xdr:from>
    <xdr:ext cx="530225" cy="254635"/>
    <xdr:sp macro="" textlink="">
      <xdr:nvSpPr>
        <xdr:cNvPr id="525" name="テキスト ボックス 524"/>
        <xdr:cNvSpPr txBox="1"/>
      </xdr:nvSpPr>
      <xdr:spPr>
        <a:xfrm>
          <a:off x="15213965" y="6075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86360</xdr:rowOff>
    </xdr:from>
    <xdr:to>
      <xdr:col>76</xdr:col>
      <xdr:colOff>114300</xdr:colOff>
      <xdr:row>36</xdr:row>
      <xdr:rowOff>151765</xdr:rowOff>
    </xdr:to>
    <xdr:cxnSp macro="">
      <xdr:nvCxnSpPr>
        <xdr:cNvPr id="526" name="直線コネクタ 525"/>
        <xdr:cNvCxnSpPr/>
      </xdr:nvCxnSpPr>
      <xdr:spPr>
        <a:xfrm>
          <a:off x="13703300" y="62585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527" name="フローチャート: 判断 526"/>
        <xdr:cNvSpPr/>
      </xdr:nvSpPr>
      <xdr:spPr>
        <a:xfrm>
          <a:off x="14541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36830</xdr:rowOff>
    </xdr:from>
    <xdr:ext cx="530225" cy="259080"/>
    <xdr:sp macro="" textlink="">
      <xdr:nvSpPr>
        <xdr:cNvPr id="528" name="テキスト ボックス 527"/>
        <xdr:cNvSpPr txBox="1"/>
      </xdr:nvSpPr>
      <xdr:spPr>
        <a:xfrm>
          <a:off x="14324965" y="6037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86360</xdr:rowOff>
    </xdr:from>
    <xdr:to>
      <xdr:col>71</xdr:col>
      <xdr:colOff>177800</xdr:colOff>
      <xdr:row>36</xdr:row>
      <xdr:rowOff>132715</xdr:rowOff>
    </xdr:to>
    <xdr:cxnSp macro="">
      <xdr:nvCxnSpPr>
        <xdr:cNvPr id="529" name="直線コネクタ 528"/>
        <xdr:cNvCxnSpPr/>
      </xdr:nvCxnSpPr>
      <xdr:spPr>
        <a:xfrm flipV="1">
          <a:off x="12814300" y="62585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103505</xdr:rowOff>
    </xdr:from>
    <xdr:to>
      <xdr:col>72</xdr:col>
      <xdr:colOff>38100</xdr:colOff>
      <xdr:row>36</xdr:row>
      <xdr:rowOff>33655</xdr:rowOff>
    </xdr:to>
    <xdr:sp macro="" textlink="">
      <xdr:nvSpPr>
        <xdr:cNvPr id="530" name="フローチャート: 判断 529"/>
        <xdr:cNvSpPr/>
      </xdr:nvSpPr>
      <xdr:spPr>
        <a:xfrm>
          <a:off x="13652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50165</xdr:rowOff>
    </xdr:from>
    <xdr:ext cx="530225" cy="259080"/>
    <xdr:sp macro="" textlink="">
      <xdr:nvSpPr>
        <xdr:cNvPr id="531" name="テキスト ボックス 530"/>
        <xdr:cNvSpPr txBox="1"/>
      </xdr:nvSpPr>
      <xdr:spPr>
        <a:xfrm>
          <a:off x="13435965" y="5879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155575</xdr:rowOff>
    </xdr:from>
    <xdr:to>
      <xdr:col>67</xdr:col>
      <xdr:colOff>101600</xdr:colOff>
      <xdr:row>36</xdr:row>
      <xdr:rowOff>86360</xdr:rowOff>
    </xdr:to>
    <xdr:sp macro="" textlink="">
      <xdr:nvSpPr>
        <xdr:cNvPr id="532" name="フローチャート: 判断 531"/>
        <xdr:cNvSpPr/>
      </xdr:nvSpPr>
      <xdr:spPr>
        <a:xfrm>
          <a:off x="12763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102235</xdr:rowOff>
    </xdr:from>
    <xdr:ext cx="530225" cy="258445"/>
    <xdr:sp macro="" textlink="">
      <xdr:nvSpPr>
        <xdr:cNvPr id="533" name="テキスト ボックス 532"/>
        <xdr:cNvSpPr txBox="1"/>
      </xdr:nvSpPr>
      <xdr:spPr>
        <a:xfrm>
          <a:off x="12546965" y="5931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109855</xdr:rowOff>
    </xdr:from>
    <xdr:to>
      <xdr:col>85</xdr:col>
      <xdr:colOff>177800</xdr:colOff>
      <xdr:row>36</xdr:row>
      <xdr:rowOff>40640</xdr:rowOff>
    </xdr:to>
    <xdr:sp macro="" textlink="">
      <xdr:nvSpPr>
        <xdr:cNvPr id="539" name="楕円 538"/>
        <xdr:cNvSpPr/>
      </xdr:nvSpPr>
      <xdr:spPr>
        <a:xfrm>
          <a:off x="162687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132715</xdr:rowOff>
    </xdr:from>
    <xdr:ext cx="534670" cy="254635"/>
    <xdr:sp macro="" textlink="">
      <xdr:nvSpPr>
        <xdr:cNvPr id="540" name="消防費該当値テキスト"/>
        <xdr:cNvSpPr txBox="1"/>
      </xdr:nvSpPr>
      <xdr:spPr>
        <a:xfrm>
          <a:off x="16370300" y="59620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41910</xdr:rowOff>
    </xdr:from>
    <xdr:to>
      <xdr:col>81</xdr:col>
      <xdr:colOff>101600</xdr:colOff>
      <xdr:row>37</xdr:row>
      <xdr:rowOff>143510</xdr:rowOff>
    </xdr:to>
    <xdr:sp macro="" textlink="">
      <xdr:nvSpPr>
        <xdr:cNvPr id="541" name="楕円 540"/>
        <xdr:cNvSpPr/>
      </xdr:nvSpPr>
      <xdr:spPr>
        <a:xfrm>
          <a:off x="15430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134620</xdr:rowOff>
    </xdr:from>
    <xdr:ext cx="530225" cy="254635"/>
    <xdr:sp macro="" textlink="">
      <xdr:nvSpPr>
        <xdr:cNvPr id="542" name="テキスト ボックス 541"/>
        <xdr:cNvSpPr txBox="1"/>
      </xdr:nvSpPr>
      <xdr:spPr>
        <a:xfrm>
          <a:off x="15213965" y="6478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100965</xdr:rowOff>
    </xdr:from>
    <xdr:to>
      <xdr:col>76</xdr:col>
      <xdr:colOff>165100</xdr:colOff>
      <xdr:row>37</xdr:row>
      <xdr:rowOff>31115</xdr:rowOff>
    </xdr:to>
    <xdr:sp macro="" textlink="">
      <xdr:nvSpPr>
        <xdr:cNvPr id="543" name="楕円 542"/>
        <xdr:cNvSpPr/>
      </xdr:nvSpPr>
      <xdr:spPr>
        <a:xfrm>
          <a:off x="14541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22225</xdr:rowOff>
    </xdr:from>
    <xdr:ext cx="530225" cy="258445"/>
    <xdr:sp macro="" textlink="">
      <xdr:nvSpPr>
        <xdr:cNvPr id="544" name="テキスト ボックス 543"/>
        <xdr:cNvSpPr txBox="1"/>
      </xdr:nvSpPr>
      <xdr:spPr>
        <a:xfrm>
          <a:off x="14324965" y="63658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34925</xdr:rowOff>
    </xdr:from>
    <xdr:to>
      <xdr:col>72</xdr:col>
      <xdr:colOff>38100</xdr:colOff>
      <xdr:row>36</xdr:row>
      <xdr:rowOff>136525</xdr:rowOff>
    </xdr:to>
    <xdr:sp macro="" textlink="">
      <xdr:nvSpPr>
        <xdr:cNvPr id="545" name="楕円 544"/>
        <xdr:cNvSpPr/>
      </xdr:nvSpPr>
      <xdr:spPr>
        <a:xfrm>
          <a:off x="13652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127635</xdr:rowOff>
    </xdr:from>
    <xdr:ext cx="530225" cy="259080"/>
    <xdr:sp macro="" textlink="">
      <xdr:nvSpPr>
        <xdr:cNvPr id="546" name="テキスト ボックス 545"/>
        <xdr:cNvSpPr txBox="1"/>
      </xdr:nvSpPr>
      <xdr:spPr>
        <a:xfrm>
          <a:off x="13435965" y="6299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81915</xdr:rowOff>
    </xdr:from>
    <xdr:to>
      <xdr:col>67</xdr:col>
      <xdr:colOff>101600</xdr:colOff>
      <xdr:row>37</xdr:row>
      <xdr:rowOff>12065</xdr:rowOff>
    </xdr:to>
    <xdr:sp macro="" textlink="">
      <xdr:nvSpPr>
        <xdr:cNvPr id="547" name="楕円 546"/>
        <xdr:cNvSpPr/>
      </xdr:nvSpPr>
      <xdr:spPr>
        <a:xfrm>
          <a:off x="12763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3175</xdr:rowOff>
    </xdr:from>
    <xdr:ext cx="530225" cy="259080"/>
    <xdr:sp macro="" textlink="">
      <xdr:nvSpPr>
        <xdr:cNvPr id="548" name="テキスト ボックス 547"/>
        <xdr:cNvSpPr txBox="1"/>
      </xdr:nvSpPr>
      <xdr:spPr>
        <a:xfrm>
          <a:off x="12546965" y="6346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7" name="テキスト ボックス 556"/>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4475" cy="254635"/>
    <xdr:sp macro="" textlink="">
      <xdr:nvSpPr>
        <xdr:cNvPr id="560" name="テキスト ボックス 559"/>
        <xdr:cNvSpPr txBox="1"/>
      </xdr:nvSpPr>
      <xdr:spPr>
        <a:xfrm>
          <a:off x="12197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1185" cy="254635"/>
    <xdr:sp macro="" textlink="">
      <xdr:nvSpPr>
        <xdr:cNvPr id="562" name="テキスト ボックス 561"/>
        <xdr:cNvSpPr txBox="1"/>
      </xdr:nvSpPr>
      <xdr:spPr>
        <a:xfrm>
          <a:off x="11850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1185" cy="254635"/>
    <xdr:sp macro="" textlink="">
      <xdr:nvSpPr>
        <xdr:cNvPr id="564" name="テキスト ボックス 563"/>
        <xdr:cNvSpPr txBox="1"/>
      </xdr:nvSpPr>
      <xdr:spPr>
        <a:xfrm>
          <a:off x="11850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1185" cy="254635"/>
    <xdr:sp macro="" textlink="">
      <xdr:nvSpPr>
        <xdr:cNvPr id="566" name="テキスト ボックス 565"/>
        <xdr:cNvSpPr txBox="1"/>
      </xdr:nvSpPr>
      <xdr:spPr>
        <a:xfrm>
          <a:off x="11850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8" name="テキスト ボックス 567"/>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57</xdr:row>
      <xdr:rowOff>100330</xdr:rowOff>
    </xdr:to>
    <xdr:cxnSp macro="">
      <xdr:nvCxnSpPr>
        <xdr:cNvPr id="570" name="直線コネクタ 569"/>
        <xdr:cNvCxnSpPr/>
      </xdr:nvCxnSpPr>
      <xdr:spPr>
        <a:xfrm flipV="1">
          <a:off x="16317595" y="879284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104140</xdr:rowOff>
    </xdr:from>
    <xdr:ext cx="534670" cy="259080"/>
    <xdr:sp macro="" textlink="">
      <xdr:nvSpPr>
        <xdr:cNvPr id="571" name="教育費最小値テキスト"/>
        <xdr:cNvSpPr txBox="1"/>
      </xdr:nvSpPr>
      <xdr:spPr>
        <a:xfrm>
          <a:off x="16370300" y="987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46,172</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100330</xdr:rowOff>
    </xdr:from>
    <xdr:to>
      <xdr:col>86</xdr:col>
      <xdr:colOff>25400</xdr:colOff>
      <xdr:row>57</xdr:row>
      <xdr:rowOff>100330</xdr:rowOff>
    </xdr:to>
    <xdr:cxnSp macro="">
      <xdr:nvCxnSpPr>
        <xdr:cNvPr id="572" name="直線コネクタ 571"/>
        <xdr:cNvCxnSpPr/>
      </xdr:nvCxnSpPr>
      <xdr:spPr>
        <a:xfrm>
          <a:off x="16230600" y="987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4635"/>
    <xdr:sp macro="" textlink="">
      <xdr:nvSpPr>
        <xdr:cNvPr id="573" name="教育費最大値テキスト"/>
        <xdr:cNvSpPr txBox="1"/>
      </xdr:nvSpPr>
      <xdr:spPr>
        <a:xfrm>
          <a:off x="16370300" y="85680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282,356</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119380</xdr:rowOff>
    </xdr:from>
    <xdr:to>
      <xdr:col>85</xdr:col>
      <xdr:colOff>127000</xdr:colOff>
      <xdr:row>56</xdr:row>
      <xdr:rowOff>85090</xdr:rowOff>
    </xdr:to>
    <xdr:cxnSp macro="">
      <xdr:nvCxnSpPr>
        <xdr:cNvPr id="575" name="直線コネクタ 574"/>
        <xdr:cNvCxnSpPr/>
      </xdr:nvCxnSpPr>
      <xdr:spPr>
        <a:xfrm flipV="1">
          <a:off x="15481300" y="954913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156845</xdr:rowOff>
    </xdr:from>
    <xdr:ext cx="534670" cy="254635"/>
    <xdr:sp macro="" textlink="">
      <xdr:nvSpPr>
        <xdr:cNvPr id="576" name="教育費平均値テキスト"/>
        <xdr:cNvSpPr txBox="1"/>
      </xdr:nvSpPr>
      <xdr:spPr>
        <a:xfrm>
          <a:off x="16370300" y="95865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6350</xdr:rowOff>
    </xdr:from>
    <xdr:to>
      <xdr:col>85</xdr:col>
      <xdr:colOff>177800</xdr:colOff>
      <xdr:row>56</xdr:row>
      <xdr:rowOff>107950</xdr:rowOff>
    </xdr:to>
    <xdr:sp macro="" textlink="">
      <xdr:nvSpPr>
        <xdr:cNvPr id="577" name="フローチャート: 判断 576"/>
        <xdr:cNvSpPr/>
      </xdr:nvSpPr>
      <xdr:spPr>
        <a:xfrm>
          <a:off x="162687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63500</xdr:rowOff>
    </xdr:from>
    <xdr:to>
      <xdr:col>81</xdr:col>
      <xdr:colOff>50800</xdr:colOff>
      <xdr:row>56</xdr:row>
      <xdr:rowOff>85090</xdr:rowOff>
    </xdr:to>
    <xdr:cxnSp macro="">
      <xdr:nvCxnSpPr>
        <xdr:cNvPr id="578" name="直線コネクタ 577"/>
        <xdr:cNvCxnSpPr/>
      </xdr:nvCxnSpPr>
      <xdr:spPr>
        <a:xfrm>
          <a:off x="14592300" y="94932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63500</xdr:rowOff>
    </xdr:from>
    <xdr:to>
      <xdr:col>81</xdr:col>
      <xdr:colOff>101600</xdr:colOff>
      <xdr:row>56</xdr:row>
      <xdr:rowOff>164465</xdr:rowOff>
    </xdr:to>
    <xdr:sp macro="" textlink="">
      <xdr:nvSpPr>
        <xdr:cNvPr id="579" name="フローチャート: 判断 578"/>
        <xdr:cNvSpPr/>
      </xdr:nvSpPr>
      <xdr:spPr>
        <a:xfrm>
          <a:off x="15430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155575</xdr:rowOff>
    </xdr:from>
    <xdr:ext cx="530225" cy="254635"/>
    <xdr:sp macro="" textlink="">
      <xdr:nvSpPr>
        <xdr:cNvPr id="580" name="テキスト ボックス 579"/>
        <xdr:cNvSpPr txBox="1"/>
      </xdr:nvSpPr>
      <xdr:spPr>
        <a:xfrm>
          <a:off x="15213965" y="9756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63500</xdr:rowOff>
    </xdr:from>
    <xdr:to>
      <xdr:col>76</xdr:col>
      <xdr:colOff>114300</xdr:colOff>
      <xdr:row>56</xdr:row>
      <xdr:rowOff>13335</xdr:rowOff>
    </xdr:to>
    <xdr:cxnSp macro="">
      <xdr:nvCxnSpPr>
        <xdr:cNvPr id="581" name="直線コネクタ 580"/>
        <xdr:cNvCxnSpPr/>
      </xdr:nvCxnSpPr>
      <xdr:spPr>
        <a:xfrm flipV="1">
          <a:off x="13703300" y="949325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76200</xdr:rowOff>
    </xdr:from>
    <xdr:to>
      <xdr:col>76</xdr:col>
      <xdr:colOff>165100</xdr:colOff>
      <xdr:row>57</xdr:row>
      <xdr:rowOff>6350</xdr:rowOff>
    </xdr:to>
    <xdr:sp macro="" textlink="">
      <xdr:nvSpPr>
        <xdr:cNvPr id="582" name="フローチャート: 判断 581"/>
        <xdr:cNvSpPr/>
      </xdr:nvSpPr>
      <xdr:spPr>
        <a:xfrm>
          <a:off x="14541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168910</xdr:rowOff>
    </xdr:from>
    <xdr:ext cx="530225" cy="254635"/>
    <xdr:sp macro="" textlink="">
      <xdr:nvSpPr>
        <xdr:cNvPr id="583" name="テキスト ボックス 582"/>
        <xdr:cNvSpPr txBox="1"/>
      </xdr:nvSpPr>
      <xdr:spPr>
        <a:xfrm>
          <a:off x="14324965" y="9770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13335</xdr:rowOff>
    </xdr:from>
    <xdr:to>
      <xdr:col>71</xdr:col>
      <xdr:colOff>177800</xdr:colOff>
      <xdr:row>56</xdr:row>
      <xdr:rowOff>151130</xdr:rowOff>
    </xdr:to>
    <xdr:cxnSp macro="">
      <xdr:nvCxnSpPr>
        <xdr:cNvPr id="584" name="直線コネクタ 583"/>
        <xdr:cNvCxnSpPr/>
      </xdr:nvCxnSpPr>
      <xdr:spPr>
        <a:xfrm flipV="1">
          <a:off x="12814300" y="961453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71755</xdr:rowOff>
    </xdr:from>
    <xdr:to>
      <xdr:col>72</xdr:col>
      <xdr:colOff>38100</xdr:colOff>
      <xdr:row>57</xdr:row>
      <xdr:rowOff>1905</xdr:rowOff>
    </xdr:to>
    <xdr:sp macro="" textlink="">
      <xdr:nvSpPr>
        <xdr:cNvPr id="585" name="フローチャート: 判断 584"/>
        <xdr:cNvSpPr/>
      </xdr:nvSpPr>
      <xdr:spPr>
        <a:xfrm>
          <a:off x="13652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164465</xdr:rowOff>
    </xdr:from>
    <xdr:ext cx="530225" cy="259080"/>
    <xdr:sp macro="" textlink="">
      <xdr:nvSpPr>
        <xdr:cNvPr id="586" name="テキスト ボックス 585"/>
        <xdr:cNvSpPr txBox="1"/>
      </xdr:nvSpPr>
      <xdr:spPr>
        <a:xfrm>
          <a:off x="13435965" y="97656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99060</xdr:rowOff>
    </xdr:from>
    <xdr:to>
      <xdr:col>67</xdr:col>
      <xdr:colOff>101600</xdr:colOff>
      <xdr:row>57</xdr:row>
      <xdr:rowOff>29210</xdr:rowOff>
    </xdr:to>
    <xdr:sp macro="" textlink="">
      <xdr:nvSpPr>
        <xdr:cNvPr id="587" name="フローチャート: 判断 586"/>
        <xdr:cNvSpPr/>
      </xdr:nvSpPr>
      <xdr:spPr>
        <a:xfrm>
          <a:off x="12763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45720</xdr:rowOff>
    </xdr:from>
    <xdr:ext cx="530225" cy="259080"/>
    <xdr:sp macro="" textlink="">
      <xdr:nvSpPr>
        <xdr:cNvPr id="588" name="テキスト ボックス 587"/>
        <xdr:cNvSpPr txBox="1"/>
      </xdr:nvSpPr>
      <xdr:spPr>
        <a:xfrm>
          <a:off x="12546965" y="9475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68580</xdr:rowOff>
    </xdr:from>
    <xdr:to>
      <xdr:col>85</xdr:col>
      <xdr:colOff>177800</xdr:colOff>
      <xdr:row>55</xdr:row>
      <xdr:rowOff>170180</xdr:rowOff>
    </xdr:to>
    <xdr:sp macro="" textlink="">
      <xdr:nvSpPr>
        <xdr:cNvPr id="594" name="楕円 593"/>
        <xdr:cNvSpPr/>
      </xdr:nvSpPr>
      <xdr:spPr>
        <a:xfrm>
          <a:off x="162687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91440</xdr:rowOff>
    </xdr:from>
    <xdr:ext cx="598805" cy="259080"/>
    <xdr:sp macro="" textlink="">
      <xdr:nvSpPr>
        <xdr:cNvPr id="595" name="教育費該当値テキスト"/>
        <xdr:cNvSpPr txBox="1"/>
      </xdr:nvSpPr>
      <xdr:spPr>
        <a:xfrm>
          <a:off x="16370300" y="9349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34290</xdr:rowOff>
    </xdr:from>
    <xdr:to>
      <xdr:col>81</xdr:col>
      <xdr:colOff>101600</xdr:colOff>
      <xdr:row>56</xdr:row>
      <xdr:rowOff>135890</xdr:rowOff>
    </xdr:to>
    <xdr:sp macro="" textlink="">
      <xdr:nvSpPr>
        <xdr:cNvPr id="596" name="楕円 595"/>
        <xdr:cNvSpPr/>
      </xdr:nvSpPr>
      <xdr:spPr>
        <a:xfrm>
          <a:off x="15430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152400</xdr:rowOff>
    </xdr:from>
    <xdr:ext cx="530225" cy="259080"/>
    <xdr:sp macro="" textlink="">
      <xdr:nvSpPr>
        <xdr:cNvPr id="597" name="テキスト ボックス 596"/>
        <xdr:cNvSpPr txBox="1"/>
      </xdr:nvSpPr>
      <xdr:spPr>
        <a:xfrm>
          <a:off x="15213965" y="9410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12700</xdr:rowOff>
    </xdr:from>
    <xdr:to>
      <xdr:col>76</xdr:col>
      <xdr:colOff>165100</xdr:colOff>
      <xdr:row>55</xdr:row>
      <xdr:rowOff>114300</xdr:rowOff>
    </xdr:to>
    <xdr:sp macro="" textlink="">
      <xdr:nvSpPr>
        <xdr:cNvPr id="598" name="楕円 597"/>
        <xdr:cNvSpPr/>
      </xdr:nvSpPr>
      <xdr:spPr>
        <a:xfrm>
          <a:off x="14541500"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53</xdr:row>
      <xdr:rowOff>130810</xdr:rowOff>
    </xdr:from>
    <xdr:ext cx="594360" cy="259080"/>
    <xdr:sp macro="" textlink="">
      <xdr:nvSpPr>
        <xdr:cNvPr id="599" name="テキスト ボックス 598"/>
        <xdr:cNvSpPr txBox="1"/>
      </xdr:nvSpPr>
      <xdr:spPr>
        <a:xfrm>
          <a:off x="14292580" y="92176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133985</xdr:rowOff>
    </xdr:from>
    <xdr:to>
      <xdr:col>72</xdr:col>
      <xdr:colOff>38100</xdr:colOff>
      <xdr:row>56</xdr:row>
      <xdr:rowOff>64135</xdr:rowOff>
    </xdr:to>
    <xdr:sp macro="" textlink="">
      <xdr:nvSpPr>
        <xdr:cNvPr id="600" name="楕円 599"/>
        <xdr:cNvSpPr/>
      </xdr:nvSpPr>
      <xdr:spPr>
        <a:xfrm>
          <a:off x="13652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80645</xdr:rowOff>
    </xdr:from>
    <xdr:ext cx="594360" cy="259080"/>
    <xdr:sp macro="" textlink="">
      <xdr:nvSpPr>
        <xdr:cNvPr id="601" name="テキスト ボックス 600"/>
        <xdr:cNvSpPr txBox="1"/>
      </xdr:nvSpPr>
      <xdr:spPr>
        <a:xfrm>
          <a:off x="13403580" y="93389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100330</xdr:rowOff>
    </xdr:from>
    <xdr:to>
      <xdr:col>67</xdr:col>
      <xdr:colOff>101600</xdr:colOff>
      <xdr:row>57</xdr:row>
      <xdr:rowOff>30480</xdr:rowOff>
    </xdr:to>
    <xdr:sp macro="" textlink="">
      <xdr:nvSpPr>
        <xdr:cNvPr id="602" name="楕円 601"/>
        <xdr:cNvSpPr/>
      </xdr:nvSpPr>
      <xdr:spPr>
        <a:xfrm>
          <a:off x="12763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21590</xdr:rowOff>
    </xdr:from>
    <xdr:ext cx="530225" cy="259080"/>
    <xdr:sp macro="" textlink="">
      <xdr:nvSpPr>
        <xdr:cNvPr id="603" name="テキスト ボックス 602"/>
        <xdr:cNvSpPr txBox="1"/>
      </xdr:nvSpPr>
      <xdr:spPr>
        <a:xfrm>
          <a:off x="12546965" y="97942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2" name="テキスト ボックス 611"/>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15" name="テキスト ボックス 614"/>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17" name="テキスト ボックス 616"/>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21" name="テキスト ボックス 620"/>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185" cy="258445"/>
    <xdr:sp macro="" textlink="">
      <xdr:nvSpPr>
        <xdr:cNvPr id="623" name="テキスト ボックス 622"/>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25" name="テキスト ボックス 624"/>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52070</xdr:rowOff>
    </xdr:from>
    <xdr:to>
      <xdr:col>85</xdr:col>
      <xdr:colOff>126365</xdr:colOff>
      <xdr:row>79</xdr:row>
      <xdr:rowOff>99060</xdr:rowOff>
    </xdr:to>
    <xdr:cxnSp macro="">
      <xdr:nvCxnSpPr>
        <xdr:cNvPr id="629" name="直線コネクタ 628"/>
        <xdr:cNvCxnSpPr/>
      </xdr:nvCxnSpPr>
      <xdr:spPr>
        <a:xfrm flipV="1">
          <a:off x="16317595" y="12053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0"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170180</xdr:rowOff>
    </xdr:from>
    <xdr:ext cx="598805" cy="259080"/>
    <xdr:sp macro="" textlink="">
      <xdr:nvSpPr>
        <xdr:cNvPr id="632" name="災害復旧費最大値テキスト"/>
        <xdr:cNvSpPr txBox="1"/>
      </xdr:nvSpPr>
      <xdr:spPr>
        <a:xfrm>
          <a:off x="16370300" y="11828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146,049</a:t>
          </a:r>
          <a:endParaRPr kumimoji="1" lang="ja-JP" altLang="en-US" sz="1000" b="1">
            <a:latin typeface="ＭＳ Ｐゴシック"/>
          </a:endParaRPr>
        </a:p>
      </xdr:txBody>
    </xdr:sp>
    <xdr:clientData/>
  </xdr:oneCellAnchor>
  <xdr:twoCellAnchor>
    <xdr:from>
      <xdr:col>85</xdr:col>
      <xdr:colOff>38100</xdr:colOff>
      <xdr:row>70</xdr:row>
      <xdr:rowOff>52070</xdr:rowOff>
    </xdr:from>
    <xdr:to>
      <xdr:col>86</xdr:col>
      <xdr:colOff>25400</xdr:colOff>
      <xdr:row>70</xdr:row>
      <xdr:rowOff>52070</xdr:rowOff>
    </xdr:to>
    <xdr:cxnSp macro="">
      <xdr:nvCxnSpPr>
        <xdr:cNvPr id="633" name="直線コネクタ 632"/>
        <xdr:cNvCxnSpPr/>
      </xdr:nvCxnSpPr>
      <xdr:spPr>
        <a:xfrm>
          <a:off x="16230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135890</xdr:rowOff>
    </xdr:from>
    <xdr:to>
      <xdr:col>85</xdr:col>
      <xdr:colOff>127000</xdr:colOff>
      <xdr:row>78</xdr:row>
      <xdr:rowOff>32385</xdr:rowOff>
    </xdr:to>
    <xdr:cxnSp macro="">
      <xdr:nvCxnSpPr>
        <xdr:cNvPr id="634" name="直線コネクタ 633"/>
        <xdr:cNvCxnSpPr/>
      </xdr:nvCxnSpPr>
      <xdr:spPr>
        <a:xfrm flipV="1">
          <a:off x="15481300" y="1333754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71755</xdr:rowOff>
    </xdr:from>
    <xdr:ext cx="534670" cy="259080"/>
    <xdr:sp macro="" textlink="">
      <xdr:nvSpPr>
        <xdr:cNvPr id="635" name="災害復旧費平均値テキスト"/>
        <xdr:cNvSpPr txBox="1"/>
      </xdr:nvSpPr>
      <xdr:spPr>
        <a:xfrm>
          <a:off x="16370300" y="13444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93345</xdr:rowOff>
    </xdr:from>
    <xdr:to>
      <xdr:col>85</xdr:col>
      <xdr:colOff>177800</xdr:colOff>
      <xdr:row>79</xdr:row>
      <xdr:rowOff>23495</xdr:rowOff>
    </xdr:to>
    <xdr:sp macro="" textlink="">
      <xdr:nvSpPr>
        <xdr:cNvPr id="636" name="フローチャート: 判断 635"/>
        <xdr:cNvSpPr/>
      </xdr:nvSpPr>
      <xdr:spPr>
        <a:xfrm>
          <a:off x="16268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32385</xdr:rowOff>
    </xdr:from>
    <xdr:to>
      <xdr:col>81</xdr:col>
      <xdr:colOff>50800</xdr:colOff>
      <xdr:row>79</xdr:row>
      <xdr:rowOff>72390</xdr:rowOff>
    </xdr:to>
    <xdr:cxnSp macro="">
      <xdr:nvCxnSpPr>
        <xdr:cNvPr id="637" name="直線コネクタ 636"/>
        <xdr:cNvCxnSpPr/>
      </xdr:nvCxnSpPr>
      <xdr:spPr>
        <a:xfrm flipV="1">
          <a:off x="14592300" y="1340548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90170</xdr:rowOff>
    </xdr:from>
    <xdr:to>
      <xdr:col>81</xdr:col>
      <xdr:colOff>101600</xdr:colOff>
      <xdr:row>79</xdr:row>
      <xdr:rowOff>20320</xdr:rowOff>
    </xdr:to>
    <xdr:sp macro="" textlink="">
      <xdr:nvSpPr>
        <xdr:cNvPr id="638" name="フローチャート: 判断 637"/>
        <xdr:cNvSpPr/>
      </xdr:nvSpPr>
      <xdr:spPr>
        <a:xfrm>
          <a:off x="15430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11430</xdr:rowOff>
    </xdr:from>
    <xdr:ext cx="530225" cy="259080"/>
    <xdr:sp macro="" textlink="">
      <xdr:nvSpPr>
        <xdr:cNvPr id="639" name="テキスト ボックス 638"/>
        <xdr:cNvSpPr txBox="1"/>
      </xdr:nvSpPr>
      <xdr:spPr>
        <a:xfrm>
          <a:off x="15213965" y="13555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45085</xdr:rowOff>
    </xdr:from>
    <xdr:to>
      <xdr:col>76</xdr:col>
      <xdr:colOff>114300</xdr:colOff>
      <xdr:row>79</xdr:row>
      <xdr:rowOff>72390</xdr:rowOff>
    </xdr:to>
    <xdr:cxnSp macro="">
      <xdr:nvCxnSpPr>
        <xdr:cNvPr id="640" name="直線コネクタ 639"/>
        <xdr:cNvCxnSpPr/>
      </xdr:nvCxnSpPr>
      <xdr:spPr>
        <a:xfrm>
          <a:off x="13703300" y="135896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76835</xdr:rowOff>
    </xdr:from>
    <xdr:to>
      <xdr:col>76</xdr:col>
      <xdr:colOff>165100</xdr:colOff>
      <xdr:row>79</xdr:row>
      <xdr:rowOff>6985</xdr:rowOff>
    </xdr:to>
    <xdr:sp macro="" textlink="">
      <xdr:nvSpPr>
        <xdr:cNvPr id="641" name="フローチャート: 判断 640"/>
        <xdr:cNvSpPr/>
      </xdr:nvSpPr>
      <xdr:spPr>
        <a:xfrm>
          <a:off x="1454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23495</xdr:rowOff>
    </xdr:from>
    <xdr:ext cx="530225" cy="259080"/>
    <xdr:sp macro="" textlink="">
      <xdr:nvSpPr>
        <xdr:cNvPr id="642" name="テキスト ボックス 641"/>
        <xdr:cNvSpPr txBox="1"/>
      </xdr:nvSpPr>
      <xdr:spPr>
        <a:xfrm>
          <a:off x="14324965" y="13225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97790</xdr:rowOff>
    </xdr:from>
    <xdr:to>
      <xdr:col>71</xdr:col>
      <xdr:colOff>177800</xdr:colOff>
      <xdr:row>79</xdr:row>
      <xdr:rowOff>45085</xdr:rowOff>
    </xdr:to>
    <xdr:cxnSp macro="">
      <xdr:nvCxnSpPr>
        <xdr:cNvPr id="643" name="直線コネクタ 642"/>
        <xdr:cNvCxnSpPr/>
      </xdr:nvCxnSpPr>
      <xdr:spPr>
        <a:xfrm>
          <a:off x="12814300" y="1347089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67945</xdr:rowOff>
    </xdr:from>
    <xdr:to>
      <xdr:col>72</xdr:col>
      <xdr:colOff>38100</xdr:colOff>
      <xdr:row>78</xdr:row>
      <xdr:rowOff>169545</xdr:rowOff>
    </xdr:to>
    <xdr:sp macro="" textlink="">
      <xdr:nvSpPr>
        <xdr:cNvPr id="644" name="フローチャート: 判断 643"/>
        <xdr:cNvSpPr/>
      </xdr:nvSpPr>
      <xdr:spPr>
        <a:xfrm>
          <a:off x="13652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15240</xdr:rowOff>
    </xdr:from>
    <xdr:ext cx="530225" cy="259080"/>
    <xdr:sp macro="" textlink="">
      <xdr:nvSpPr>
        <xdr:cNvPr id="645" name="テキスト ボックス 644"/>
        <xdr:cNvSpPr txBox="1"/>
      </xdr:nvSpPr>
      <xdr:spPr>
        <a:xfrm>
          <a:off x="13435965" y="13216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41275</xdr:rowOff>
    </xdr:from>
    <xdr:to>
      <xdr:col>67</xdr:col>
      <xdr:colOff>101600</xdr:colOff>
      <xdr:row>78</xdr:row>
      <xdr:rowOff>143510</xdr:rowOff>
    </xdr:to>
    <xdr:sp macro="" textlink="">
      <xdr:nvSpPr>
        <xdr:cNvPr id="646" name="フローチャート: 判断 645"/>
        <xdr:cNvSpPr/>
      </xdr:nvSpPr>
      <xdr:spPr>
        <a:xfrm>
          <a:off x="12763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159385</xdr:rowOff>
    </xdr:from>
    <xdr:ext cx="530225" cy="258445"/>
    <xdr:sp macro="" textlink="">
      <xdr:nvSpPr>
        <xdr:cNvPr id="647" name="テキスト ボックス 646"/>
        <xdr:cNvSpPr txBox="1"/>
      </xdr:nvSpPr>
      <xdr:spPr>
        <a:xfrm>
          <a:off x="12546965" y="131895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85090</xdr:rowOff>
    </xdr:from>
    <xdr:to>
      <xdr:col>85</xdr:col>
      <xdr:colOff>177800</xdr:colOff>
      <xdr:row>78</xdr:row>
      <xdr:rowOff>15240</xdr:rowOff>
    </xdr:to>
    <xdr:sp macro="" textlink="">
      <xdr:nvSpPr>
        <xdr:cNvPr id="653" name="楕円 652"/>
        <xdr:cNvSpPr/>
      </xdr:nvSpPr>
      <xdr:spPr>
        <a:xfrm>
          <a:off x="162687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107950</xdr:rowOff>
    </xdr:from>
    <xdr:ext cx="534670" cy="259080"/>
    <xdr:sp macro="" textlink="">
      <xdr:nvSpPr>
        <xdr:cNvPr id="654" name="災害復旧費該当値テキスト"/>
        <xdr:cNvSpPr txBox="1"/>
      </xdr:nvSpPr>
      <xdr:spPr>
        <a:xfrm>
          <a:off x="16370300" y="1313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153035</xdr:rowOff>
    </xdr:from>
    <xdr:to>
      <xdr:col>81</xdr:col>
      <xdr:colOff>101600</xdr:colOff>
      <xdr:row>78</xdr:row>
      <xdr:rowOff>83185</xdr:rowOff>
    </xdr:to>
    <xdr:sp macro="" textlink="">
      <xdr:nvSpPr>
        <xdr:cNvPr id="655" name="楕円 654"/>
        <xdr:cNvSpPr/>
      </xdr:nvSpPr>
      <xdr:spPr>
        <a:xfrm>
          <a:off x="15430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99695</xdr:rowOff>
    </xdr:from>
    <xdr:ext cx="530225" cy="254635"/>
    <xdr:sp macro="" textlink="">
      <xdr:nvSpPr>
        <xdr:cNvPr id="656" name="テキスト ボックス 655"/>
        <xdr:cNvSpPr txBox="1"/>
      </xdr:nvSpPr>
      <xdr:spPr>
        <a:xfrm>
          <a:off x="15213965" y="13129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21590</xdr:rowOff>
    </xdr:from>
    <xdr:to>
      <xdr:col>76</xdr:col>
      <xdr:colOff>165100</xdr:colOff>
      <xdr:row>79</xdr:row>
      <xdr:rowOff>123190</xdr:rowOff>
    </xdr:to>
    <xdr:sp macro="" textlink="">
      <xdr:nvSpPr>
        <xdr:cNvPr id="657" name="楕円 656"/>
        <xdr:cNvSpPr/>
      </xdr:nvSpPr>
      <xdr:spPr>
        <a:xfrm>
          <a:off x="14541500" y="13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114300</xdr:rowOff>
    </xdr:from>
    <xdr:ext cx="465455" cy="259080"/>
    <xdr:sp macro="" textlink="">
      <xdr:nvSpPr>
        <xdr:cNvPr id="658" name="テキスト ボックス 657"/>
        <xdr:cNvSpPr txBox="1"/>
      </xdr:nvSpPr>
      <xdr:spPr>
        <a:xfrm>
          <a:off x="14357350" y="13658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166370</xdr:rowOff>
    </xdr:from>
    <xdr:to>
      <xdr:col>72</xdr:col>
      <xdr:colOff>38100</xdr:colOff>
      <xdr:row>79</xdr:row>
      <xdr:rowOff>95885</xdr:rowOff>
    </xdr:to>
    <xdr:sp macro="" textlink="">
      <xdr:nvSpPr>
        <xdr:cNvPr id="659" name="楕円 658"/>
        <xdr:cNvSpPr/>
      </xdr:nvSpPr>
      <xdr:spPr>
        <a:xfrm>
          <a:off x="13652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87630</xdr:rowOff>
    </xdr:from>
    <xdr:ext cx="465455" cy="254635"/>
    <xdr:sp macro="" textlink="">
      <xdr:nvSpPr>
        <xdr:cNvPr id="660" name="テキスト ボックス 659"/>
        <xdr:cNvSpPr txBox="1"/>
      </xdr:nvSpPr>
      <xdr:spPr>
        <a:xfrm>
          <a:off x="13468350" y="136321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46355</xdr:rowOff>
    </xdr:from>
    <xdr:to>
      <xdr:col>67</xdr:col>
      <xdr:colOff>101600</xdr:colOff>
      <xdr:row>78</xdr:row>
      <xdr:rowOff>147955</xdr:rowOff>
    </xdr:to>
    <xdr:sp macro="" textlink="">
      <xdr:nvSpPr>
        <xdr:cNvPr id="661" name="楕円 660"/>
        <xdr:cNvSpPr/>
      </xdr:nvSpPr>
      <xdr:spPr>
        <a:xfrm>
          <a:off x="12763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139065</xdr:rowOff>
    </xdr:from>
    <xdr:ext cx="530225" cy="259080"/>
    <xdr:sp macro="" textlink="">
      <xdr:nvSpPr>
        <xdr:cNvPr id="662" name="テキスト ボックス 661"/>
        <xdr:cNvSpPr txBox="1"/>
      </xdr:nvSpPr>
      <xdr:spPr>
        <a:xfrm>
          <a:off x="12546965" y="135121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4475" cy="254635"/>
    <xdr:sp macro="" textlink="">
      <xdr:nvSpPr>
        <xdr:cNvPr id="673" name="テキスト ボックス 672"/>
        <xdr:cNvSpPr txBox="1"/>
      </xdr:nvSpPr>
      <xdr:spPr>
        <a:xfrm>
          <a:off x="12197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5" name="テキスト ボックス 674"/>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635"/>
    <xdr:sp macro="" textlink="">
      <xdr:nvSpPr>
        <xdr:cNvPr id="677" name="テキスト ボックス 676"/>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1185" cy="254635"/>
    <xdr:sp macro="" textlink="">
      <xdr:nvSpPr>
        <xdr:cNvPr id="681" name="テキスト ボックス 680"/>
        <xdr:cNvSpPr txBox="1"/>
      </xdr:nvSpPr>
      <xdr:spPr>
        <a:xfrm>
          <a:off x="11850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1185" cy="258445"/>
    <xdr:sp macro="" textlink="">
      <xdr:nvSpPr>
        <xdr:cNvPr id="683" name="テキスト ボックス 682"/>
        <xdr:cNvSpPr txBox="1"/>
      </xdr:nvSpPr>
      <xdr:spPr>
        <a:xfrm>
          <a:off x="11850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185" cy="259080"/>
    <xdr:sp macro="" textlink="">
      <xdr:nvSpPr>
        <xdr:cNvPr id="685" name="テキスト ボックス 684"/>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7" name="テキスト ボックス 686"/>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87630</xdr:rowOff>
    </xdr:from>
    <xdr:to>
      <xdr:col>85</xdr:col>
      <xdr:colOff>126365</xdr:colOff>
      <xdr:row>99</xdr:row>
      <xdr:rowOff>148590</xdr:rowOff>
    </xdr:to>
    <xdr:cxnSp macro="">
      <xdr:nvCxnSpPr>
        <xdr:cNvPr id="689" name="直線コネクタ 688"/>
        <xdr:cNvCxnSpPr/>
      </xdr:nvCxnSpPr>
      <xdr:spPr>
        <a:xfrm flipV="1">
          <a:off x="16317595" y="1551813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152400</xdr:rowOff>
    </xdr:from>
    <xdr:ext cx="534670" cy="259080"/>
    <xdr:sp macro="" textlink="">
      <xdr:nvSpPr>
        <xdr:cNvPr id="690" name="公債費最小値テキスト"/>
        <xdr:cNvSpPr txBox="1"/>
      </xdr:nvSpPr>
      <xdr:spPr>
        <a:xfrm>
          <a:off x="16370300" y="1712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148590</xdr:rowOff>
    </xdr:from>
    <xdr:to>
      <xdr:col>86</xdr:col>
      <xdr:colOff>25400</xdr:colOff>
      <xdr:row>99</xdr:row>
      <xdr:rowOff>148590</xdr:rowOff>
    </xdr:to>
    <xdr:cxnSp macro="">
      <xdr:nvCxnSpPr>
        <xdr:cNvPr id="691" name="直線コネクタ 690"/>
        <xdr:cNvCxnSpPr/>
      </xdr:nvCxnSpPr>
      <xdr:spPr>
        <a:xfrm>
          <a:off x="16230600" y="1712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34290</xdr:rowOff>
    </xdr:from>
    <xdr:ext cx="598805" cy="259080"/>
    <xdr:sp macro="" textlink="">
      <xdr:nvSpPr>
        <xdr:cNvPr id="692" name="公債費最大値テキスト"/>
        <xdr:cNvSpPr txBox="1"/>
      </xdr:nvSpPr>
      <xdr:spPr>
        <a:xfrm>
          <a:off x="16370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172,811</a:t>
          </a:r>
          <a:endParaRPr kumimoji="1" lang="ja-JP" altLang="en-US" sz="1000" b="1">
            <a:latin typeface="ＭＳ Ｐゴシック"/>
          </a:endParaRPr>
        </a:p>
      </xdr:txBody>
    </xdr:sp>
    <xdr:clientData/>
  </xdr:oneCellAnchor>
  <xdr:twoCellAnchor>
    <xdr:from>
      <xdr:col>85</xdr:col>
      <xdr:colOff>38100</xdr:colOff>
      <xdr:row>90</xdr:row>
      <xdr:rowOff>87630</xdr:rowOff>
    </xdr:from>
    <xdr:to>
      <xdr:col>86</xdr:col>
      <xdr:colOff>25400</xdr:colOff>
      <xdr:row>90</xdr:row>
      <xdr:rowOff>87630</xdr:rowOff>
    </xdr:to>
    <xdr:cxnSp macro="">
      <xdr:nvCxnSpPr>
        <xdr:cNvPr id="693" name="直線コネクタ 692"/>
        <xdr:cNvCxnSpPr/>
      </xdr:nvCxnSpPr>
      <xdr:spPr>
        <a:xfrm>
          <a:off x="16230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2540</xdr:rowOff>
    </xdr:from>
    <xdr:to>
      <xdr:col>85</xdr:col>
      <xdr:colOff>127000</xdr:colOff>
      <xdr:row>97</xdr:row>
      <xdr:rowOff>31750</xdr:rowOff>
    </xdr:to>
    <xdr:cxnSp macro="">
      <xdr:nvCxnSpPr>
        <xdr:cNvPr id="694" name="直線コネクタ 693"/>
        <xdr:cNvCxnSpPr/>
      </xdr:nvCxnSpPr>
      <xdr:spPr>
        <a:xfrm>
          <a:off x="15481300" y="166331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163830</xdr:rowOff>
    </xdr:from>
    <xdr:ext cx="534670" cy="259080"/>
    <xdr:sp macro="" textlink="">
      <xdr:nvSpPr>
        <xdr:cNvPr id="695" name="公債費平均値テキスト"/>
        <xdr:cNvSpPr txBox="1"/>
      </xdr:nvSpPr>
      <xdr:spPr>
        <a:xfrm>
          <a:off x="16370300" y="1628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140970</xdr:rowOff>
    </xdr:from>
    <xdr:to>
      <xdr:col>85</xdr:col>
      <xdr:colOff>177800</xdr:colOff>
      <xdr:row>96</xdr:row>
      <xdr:rowOff>71120</xdr:rowOff>
    </xdr:to>
    <xdr:sp macro="" textlink="">
      <xdr:nvSpPr>
        <xdr:cNvPr id="696" name="フローチャート: 判断 695"/>
        <xdr:cNvSpPr/>
      </xdr:nvSpPr>
      <xdr:spPr>
        <a:xfrm>
          <a:off x="16268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156845</xdr:rowOff>
    </xdr:from>
    <xdr:to>
      <xdr:col>81</xdr:col>
      <xdr:colOff>50800</xdr:colOff>
      <xdr:row>97</xdr:row>
      <xdr:rowOff>2540</xdr:rowOff>
    </xdr:to>
    <xdr:cxnSp macro="">
      <xdr:nvCxnSpPr>
        <xdr:cNvPr id="697" name="直線コネクタ 696"/>
        <xdr:cNvCxnSpPr/>
      </xdr:nvCxnSpPr>
      <xdr:spPr>
        <a:xfrm>
          <a:off x="14592300" y="16616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144780</xdr:rowOff>
    </xdr:from>
    <xdr:to>
      <xdr:col>81</xdr:col>
      <xdr:colOff>101600</xdr:colOff>
      <xdr:row>96</xdr:row>
      <xdr:rowOff>74930</xdr:rowOff>
    </xdr:to>
    <xdr:sp macro="" textlink="">
      <xdr:nvSpPr>
        <xdr:cNvPr id="698" name="フローチャート: 判断 697"/>
        <xdr:cNvSpPr/>
      </xdr:nvSpPr>
      <xdr:spPr>
        <a:xfrm>
          <a:off x="15430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91440</xdr:rowOff>
    </xdr:from>
    <xdr:ext cx="530225" cy="259080"/>
    <xdr:sp macro="" textlink="">
      <xdr:nvSpPr>
        <xdr:cNvPr id="699" name="テキスト ボックス 698"/>
        <xdr:cNvSpPr txBox="1"/>
      </xdr:nvSpPr>
      <xdr:spPr>
        <a:xfrm>
          <a:off x="15213965" y="16207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76200</xdr:rowOff>
    </xdr:from>
    <xdr:to>
      <xdr:col>76</xdr:col>
      <xdr:colOff>114300</xdr:colOff>
      <xdr:row>96</xdr:row>
      <xdr:rowOff>156845</xdr:rowOff>
    </xdr:to>
    <xdr:cxnSp macro="">
      <xdr:nvCxnSpPr>
        <xdr:cNvPr id="700" name="直線コネクタ 699"/>
        <xdr:cNvCxnSpPr/>
      </xdr:nvCxnSpPr>
      <xdr:spPr>
        <a:xfrm>
          <a:off x="13703300" y="165354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155575</xdr:rowOff>
    </xdr:from>
    <xdr:to>
      <xdr:col>76</xdr:col>
      <xdr:colOff>165100</xdr:colOff>
      <xdr:row>96</xdr:row>
      <xdr:rowOff>86360</xdr:rowOff>
    </xdr:to>
    <xdr:sp macro="" textlink="">
      <xdr:nvSpPr>
        <xdr:cNvPr id="701" name="フローチャート: 判断 700"/>
        <xdr:cNvSpPr/>
      </xdr:nvSpPr>
      <xdr:spPr>
        <a:xfrm>
          <a:off x="14541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102235</xdr:rowOff>
    </xdr:from>
    <xdr:ext cx="530225" cy="258445"/>
    <xdr:sp macro="" textlink="">
      <xdr:nvSpPr>
        <xdr:cNvPr id="702" name="テキスト ボックス 701"/>
        <xdr:cNvSpPr txBox="1"/>
      </xdr:nvSpPr>
      <xdr:spPr>
        <a:xfrm>
          <a:off x="14324965" y="16218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67945</xdr:rowOff>
    </xdr:from>
    <xdr:to>
      <xdr:col>71</xdr:col>
      <xdr:colOff>177800</xdr:colOff>
      <xdr:row>96</xdr:row>
      <xdr:rowOff>76200</xdr:rowOff>
    </xdr:to>
    <xdr:cxnSp macro="">
      <xdr:nvCxnSpPr>
        <xdr:cNvPr id="703" name="直線コネクタ 702"/>
        <xdr:cNvCxnSpPr/>
      </xdr:nvCxnSpPr>
      <xdr:spPr>
        <a:xfrm>
          <a:off x="12814300" y="165271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12065</xdr:rowOff>
    </xdr:from>
    <xdr:to>
      <xdr:col>72</xdr:col>
      <xdr:colOff>38100</xdr:colOff>
      <xdr:row>96</xdr:row>
      <xdr:rowOff>113665</xdr:rowOff>
    </xdr:to>
    <xdr:sp macro="" textlink="">
      <xdr:nvSpPr>
        <xdr:cNvPr id="704" name="フローチャート: 判断 703"/>
        <xdr:cNvSpPr/>
      </xdr:nvSpPr>
      <xdr:spPr>
        <a:xfrm>
          <a:off x="13652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130175</xdr:rowOff>
    </xdr:from>
    <xdr:ext cx="530225" cy="259080"/>
    <xdr:sp macro="" textlink="">
      <xdr:nvSpPr>
        <xdr:cNvPr id="705" name="テキスト ボックス 704"/>
        <xdr:cNvSpPr txBox="1"/>
      </xdr:nvSpPr>
      <xdr:spPr>
        <a:xfrm>
          <a:off x="13435965" y="16246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125095</xdr:rowOff>
    </xdr:from>
    <xdr:to>
      <xdr:col>67</xdr:col>
      <xdr:colOff>101600</xdr:colOff>
      <xdr:row>96</xdr:row>
      <xdr:rowOff>55245</xdr:rowOff>
    </xdr:to>
    <xdr:sp macro="" textlink="">
      <xdr:nvSpPr>
        <xdr:cNvPr id="706" name="フローチャート: 判断 705"/>
        <xdr:cNvSpPr/>
      </xdr:nvSpPr>
      <xdr:spPr>
        <a:xfrm>
          <a:off x="12763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71755</xdr:rowOff>
    </xdr:from>
    <xdr:ext cx="530225" cy="259080"/>
    <xdr:sp macro="" textlink="">
      <xdr:nvSpPr>
        <xdr:cNvPr id="707" name="テキスト ボックス 706"/>
        <xdr:cNvSpPr txBox="1"/>
      </xdr:nvSpPr>
      <xdr:spPr>
        <a:xfrm>
          <a:off x="12546965" y="16188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152400</xdr:rowOff>
    </xdr:from>
    <xdr:to>
      <xdr:col>85</xdr:col>
      <xdr:colOff>177800</xdr:colOff>
      <xdr:row>97</xdr:row>
      <xdr:rowOff>82550</xdr:rowOff>
    </xdr:to>
    <xdr:sp macro="" textlink="">
      <xdr:nvSpPr>
        <xdr:cNvPr id="713" name="楕円 712"/>
        <xdr:cNvSpPr/>
      </xdr:nvSpPr>
      <xdr:spPr>
        <a:xfrm>
          <a:off x="1626870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130810</xdr:rowOff>
    </xdr:from>
    <xdr:ext cx="534670" cy="259080"/>
    <xdr:sp macro="" textlink="">
      <xdr:nvSpPr>
        <xdr:cNvPr id="714" name="公債費該当値テキスト"/>
        <xdr:cNvSpPr txBox="1"/>
      </xdr:nvSpPr>
      <xdr:spPr>
        <a:xfrm>
          <a:off x="16370300" y="1659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123190</xdr:rowOff>
    </xdr:from>
    <xdr:to>
      <xdr:col>81</xdr:col>
      <xdr:colOff>101600</xdr:colOff>
      <xdr:row>97</xdr:row>
      <xdr:rowOff>53340</xdr:rowOff>
    </xdr:to>
    <xdr:sp macro="" textlink="">
      <xdr:nvSpPr>
        <xdr:cNvPr id="715" name="楕円 714"/>
        <xdr:cNvSpPr/>
      </xdr:nvSpPr>
      <xdr:spPr>
        <a:xfrm>
          <a:off x="15430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44450</xdr:rowOff>
    </xdr:from>
    <xdr:ext cx="530225" cy="259080"/>
    <xdr:sp macro="" textlink="">
      <xdr:nvSpPr>
        <xdr:cNvPr id="716" name="テキスト ボックス 715"/>
        <xdr:cNvSpPr txBox="1"/>
      </xdr:nvSpPr>
      <xdr:spPr>
        <a:xfrm>
          <a:off x="15213965" y="16675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106045</xdr:rowOff>
    </xdr:from>
    <xdr:to>
      <xdr:col>76</xdr:col>
      <xdr:colOff>165100</xdr:colOff>
      <xdr:row>97</xdr:row>
      <xdr:rowOff>36195</xdr:rowOff>
    </xdr:to>
    <xdr:sp macro="" textlink="">
      <xdr:nvSpPr>
        <xdr:cNvPr id="717" name="楕円 716"/>
        <xdr:cNvSpPr/>
      </xdr:nvSpPr>
      <xdr:spPr>
        <a:xfrm>
          <a:off x="14541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27305</xdr:rowOff>
    </xdr:from>
    <xdr:ext cx="530225" cy="259080"/>
    <xdr:sp macro="" textlink="">
      <xdr:nvSpPr>
        <xdr:cNvPr id="718" name="テキスト ボックス 717"/>
        <xdr:cNvSpPr txBox="1"/>
      </xdr:nvSpPr>
      <xdr:spPr>
        <a:xfrm>
          <a:off x="14324965" y="1665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25400</xdr:rowOff>
    </xdr:from>
    <xdr:to>
      <xdr:col>72</xdr:col>
      <xdr:colOff>38100</xdr:colOff>
      <xdr:row>96</xdr:row>
      <xdr:rowOff>127000</xdr:rowOff>
    </xdr:to>
    <xdr:sp macro="" textlink="">
      <xdr:nvSpPr>
        <xdr:cNvPr id="719" name="楕円 718"/>
        <xdr:cNvSpPr/>
      </xdr:nvSpPr>
      <xdr:spPr>
        <a:xfrm>
          <a:off x="13652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118110</xdr:rowOff>
    </xdr:from>
    <xdr:ext cx="530225" cy="259080"/>
    <xdr:sp macro="" textlink="">
      <xdr:nvSpPr>
        <xdr:cNvPr id="720" name="テキスト ボックス 719"/>
        <xdr:cNvSpPr txBox="1"/>
      </xdr:nvSpPr>
      <xdr:spPr>
        <a:xfrm>
          <a:off x="13435965" y="16577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17780</xdr:rowOff>
    </xdr:from>
    <xdr:to>
      <xdr:col>67</xdr:col>
      <xdr:colOff>101600</xdr:colOff>
      <xdr:row>96</xdr:row>
      <xdr:rowOff>118745</xdr:rowOff>
    </xdr:to>
    <xdr:sp macro="" textlink="">
      <xdr:nvSpPr>
        <xdr:cNvPr id="721" name="楕円 720"/>
        <xdr:cNvSpPr/>
      </xdr:nvSpPr>
      <xdr:spPr>
        <a:xfrm>
          <a:off x="12763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109855</xdr:rowOff>
    </xdr:from>
    <xdr:ext cx="530225" cy="254635"/>
    <xdr:sp macro="" textlink="">
      <xdr:nvSpPr>
        <xdr:cNvPr id="722" name="テキスト ボックス 721"/>
        <xdr:cNvSpPr txBox="1"/>
      </xdr:nvSpPr>
      <xdr:spPr>
        <a:xfrm>
          <a:off x="12546965" y="16569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31" name="テキスト ボックス 730"/>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4475" cy="259080"/>
    <xdr:sp macro="" textlink="">
      <xdr:nvSpPr>
        <xdr:cNvPr id="734" name="テキスト ボックス 733"/>
        <xdr:cNvSpPr txBox="1"/>
      </xdr:nvSpPr>
      <xdr:spPr>
        <a:xfrm>
          <a:off x="18039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2745" cy="259080"/>
    <xdr:sp macro="" textlink="">
      <xdr:nvSpPr>
        <xdr:cNvPr id="736" name="テキスト ボックス 735"/>
        <xdr:cNvSpPr txBox="1"/>
      </xdr:nvSpPr>
      <xdr:spPr>
        <a:xfrm>
          <a:off x="17910810" y="620776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915" cy="254635"/>
    <xdr:sp macro="" textlink="">
      <xdr:nvSpPr>
        <xdr:cNvPr id="738" name="テキスト ボックス 737"/>
        <xdr:cNvSpPr txBox="1"/>
      </xdr:nvSpPr>
      <xdr:spPr>
        <a:xfrm>
          <a:off x="17820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915" cy="259080"/>
    <xdr:sp macro="" textlink="">
      <xdr:nvSpPr>
        <xdr:cNvPr id="740" name="テキスト ボックス 739"/>
        <xdr:cNvSpPr txBox="1"/>
      </xdr:nvSpPr>
      <xdr:spPr>
        <a:xfrm>
          <a:off x="17820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2915" cy="259080"/>
    <xdr:sp macro="" textlink="">
      <xdr:nvSpPr>
        <xdr:cNvPr id="742" name="テキスト ボックス 741"/>
        <xdr:cNvSpPr txBox="1"/>
      </xdr:nvSpPr>
      <xdr:spPr>
        <a:xfrm>
          <a:off x="17820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915" cy="254635"/>
    <xdr:sp macro="" textlink="">
      <xdr:nvSpPr>
        <xdr:cNvPr id="744" name="テキスト ボックス 743"/>
        <xdr:cNvSpPr txBox="1"/>
      </xdr:nvSpPr>
      <xdr:spPr>
        <a:xfrm>
          <a:off x="17820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166370</xdr:rowOff>
    </xdr:from>
    <xdr:to>
      <xdr:col>116</xdr:col>
      <xdr:colOff>62865</xdr:colOff>
      <xdr:row>39</xdr:row>
      <xdr:rowOff>44450</xdr:rowOff>
    </xdr:to>
    <xdr:cxnSp macro="">
      <xdr:nvCxnSpPr>
        <xdr:cNvPr id="746" name="直線コネクタ 745"/>
        <xdr:cNvCxnSpPr/>
      </xdr:nvCxnSpPr>
      <xdr:spPr>
        <a:xfrm flipV="1">
          <a:off x="22159595" y="6167120"/>
          <a:ext cx="1270" cy="563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54635"/>
    <xdr:sp macro="" textlink="">
      <xdr:nvSpPr>
        <xdr:cNvPr id="747" name="諸支出金最小値テキスト"/>
        <xdr:cNvSpPr txBox="1"/>
      </xdr:nvSpPr>
      <xdr:spPr>
        <a:xfrm>
          <a:off x="22212300" y="6785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113030</xdr:rowOff>
    </xdr:from>
    <xdr:ext cx="378460" cy="259080"/>
    <xdr:sp macro="" textlink="">
      <xdr:nvSpPr>
        <xdr:cNvPr id="749" name="諸支出金最大値テキスト"/>
        <xdr:cNvSpPr txBox="1"/>
      </xdr:nvSpPr>
      <xdr:spPr>
        <a:xfrm>
          <a:off x="22212300" y="5942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115</xdr:col>
      <xdr:colOff>165100</xdr:colOff>
      <xdr:row>35</xdr:row>
      <xdr:rowOff>166370</xdr:rowOff>
    </xdr:from>
    <xdr:to>
      <xdr:col>116</xdr:col>
      <xdr:colOff>152400</xdr:colOff>
      <xdr:row>35</xdr:row>
      <xdr:rowOff>166370</xdr:rowOff>
    </xdr:to>
    <xdr:cxnSp macro="">
      <xdr:nvCxnSpPr>
        <xdr:cNvPr id="750" name="直線コネクタ 749"/>
        <xdr:cNvCxnSpPr/>
      </xdr:nvCxnSpPr>
      <xdr:spPr>
        <a:xfrm>
          <a:off x="22072600" y="616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xdr:rowOff>
    </xdr:from>
    <xdr:ext cx="249555" cy="259080"/>
    <xdr:sp macro="" textlink="">
      <xdr:nvSpPr>
        <xdr:cNvPr id="752" name="諸支出金平均値テキスト"/>
        <xdr:cNvSpPr txBox="1"/>
      </xdr:nvSpPr>
      <xdr:spPr>
        <a:xfrm>
          <a:off x="22212300" y="6531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148590</xdr:rowOff>
    </xdr:from>
    <xdr:to>
      <xdr:col>111</xdr:col>
      <xdr:colOff>177800</xdr:colOff>
      <xdr:row>39</xdr:row>
      <xdr:rowOff>44450</xdr:rowOff>
    </xdr:to>
    <xdr:cxnSp macro="">
      <xdr:nvCxnSpPr>
        <xdr:cNvPr id="754" name="直線コネクタ 753"/>
        <xdr:cNvCxnSpPr/>
      </xdr:nvCxnSpPr>
      <xdr:spPr>
        <a:xfrm>
          <a:off x="20434300" y="5463540"/>
          <a:ext cx="889000" cy="1267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123825</xdr:rowOff>
    </xdr:from>
    <xdr:to>
      <xdr:col>112</xdr:col>
      <xdr:colOff>38100</xdr:colOff>
      <xdr:row>39</xdr:row>
      <xdr:rowOff>53975</xdr:rowOff>
    </xdr:to>
    <xdr:sp macro="" textlink="">
      <xdr:nvSpPr>
        <xdr:cNvPr id="755" name="フローチャート: 判断 754"/>
        <xdr:cNvSpPr/>
      </xdr:nvSpPr>
      <xdr:spPr>
        <a:xfrm>
          <a:off x="21272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70485</xdr:rowOff>
    </xdr:from>
    <xdr:ext cx="313690" cy="259080"/>
    <xdr:sp macro="" textlink="">
      <xdr:nvSpPr>
        <xdr:cNvPr id="756" name="テキスト ボックス 755"/>
        <xdr:cNvSpPr txBox="1"/>
      </xdr:nvSpPr>
      <xdr:spPr>
        <a:xfrm>
          <a:off x="21166455" y="64141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31</xdr:row>
      <xdr:rowOff>148590</xdr:rowOff>
    </xdr:from>
    <xdr:to>
      <xdr:col>107</xdr:col>
      <xdr:colOff>50800</xdr:colOff>
      <xdr:row>39</xdr:row>
      <xdr:rowOff>44450</xdr:rowOff>
    </xdr:to>
    <xdr:cxnSp macro="">
      <xdr:nvCxnSpPr>
        <xdr:cNvPr id="757" name="直線コネクタ 756"/>
        <xdr:cNvCxnSpPr/>
      </xdr:nvCxnSpPr>
      <xdr:spPr>
        <a:xfrm flipV="1">
          <a:off x="19545300" y="5463540"/>
          <a:ext cx="889000" cy="1267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99695</xdr:rowOff>
    </xdr:from>
    <xdr:to>
      <xdr:col>107</xdr:col>
      <xdr:colOff>101600</xdr:colOff>
      <xdr:row>39</xdr:row>
      <xdr:rowOff>29845</xdr:rowOff>
    </xdr:to>
    <xdr:sp macro="" textlink="">
      <xdr:nvSpPr>
        <xdr:cNvPr id="758" name="フローチャート: 判断 757"/>
        <xdr:cNvSpPr/>
      </xdr:nvSpPr>
      <xdr:spPr>
        <a:xfrm>
          <a:off x="20383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20955</xdr:rowOff>
    </xdr:from>
    <xdr:ext cx="313690" cy="254635"/>
    <xdr:sp macro="" textlink="">
      <xdr:nvSpPr>
        <xdr:cNvPr id="759" name="テキスト ボックス 758"/>
        <xdr:cNvSpPr txBox="1"/>
      </xdr:nvSpPr>
      <xdr:spPr>
        <a:xfrm>
          <a:off x="20277455" y="670750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761" name="フローチャート: 判断 760"/>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78740</xdr:rowOff>
    </xdr:from>
    <xdr:ext cx="313690" cy="259080"/>
    <xdr:sp macro="" textlink="">
      <xdr:nvSpPr>
        <xdr:cNvPr id="762" name="テキスト ボックス 761"/>
        <xdr:cNvSpPr txBox="1"/>
      </xdr:nvSpPr>
      <xdr:spPr>
        <a:xfrm>
          <a:off x="19388455" y="6422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144780</xdr:rowOff>
    </xdr:from>
    <xdr:to>
      <xdr:col>98</xdr:col>
      <xdr:colOff>38100</xdr:colOff>
      <xdr:row>39</xdr:row>
      <xdr:rowOff>74930</xdr:rowOff>
    </xdr:to>
    <xdr:sp macro="" textlink="">
      <xdr:nvSpPr>
        <xdr:cNvPr id="763" name="フローチャート: 判断 762"/>
        <xdr:cNvSpPr/>
      </xdr:nvSpPr>
      <xdr:spPr>
        <a:xfrm>
          <a:off x="18605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91440</xdr:rowOff>
    </xdr:from>
    <xdr:ext cx="313690" cy="259080"/>
    <xdr:sp macro="" textlink="">
      <xdr:nvSpPr>
        <xdr:cNvPr id="764" name="テキスト ボックス 763"/>
        <xdr:cNvSpPr txBox="1"/>
      </xdr:nvSpPr>
      <xdr:spPr>
        <a:xfrm>
          <a:off x="18499455" y="6435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143510</xdr:rowOff>
    </xdr:from>
    <xdr:ext cx="249555" cy="254635"/>
    <xdr:sp macro="" textlink="">
      <xdr:nvSpPr>
        <xdr:cNvPr id="771" name="諸支出金該当値テキスト"/>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110" cy="254635"/>
    <xdr:sp macro="" textlink="">
      <xdr:nvSpPr>
        <xdr:cNvPr id="773" name="テキスト ボックス 772"/>
        <xdr:cNvSpPr txBox="1"/>
      </xdr:nvSpPr>
      <xdr:spPr>
        <a:xfrm>
          <a:off x="21198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31</xdr:row>
      <xdr:rowOff>97790</xdr:rowOff>
    </xdr:from>
    <xdr:to>
      <xdr:col>107</xdr:col>
      <xdr:colOff>101600</xdr:colOff>
      <xdr:row>32</xdr:row>
      <xdr:rowOff>27940</xdr:rowOff>
    </xdr:to>
    <xdr:sp macro="" textlink="">
      <xdr:nvSpPr>
        <xdr:cNvPr id="774" name="楕円 773"/>
        <xdr:cNvSpPr/>
      </xdr:nvSpPr>
      <xdr:spPr>
        <a:xfrm>
          <a:off x="20383500" y="54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30</xdr:row>
      <xdr:rowOff>44450</xdr:rowOff>
    </xdr:from>
    <xdr:ext cx="465455" cy="259080"/>
    <xdr:sp macro="" textlink="">
      <xdr:nvSpPr>
        <xdr:cNvPr id="775" name="テキスト ボックス 774"/>
        <xdr:cNvSpPr txBox="1"/>
      </xdr:nvSpPr>
      <xdr:spPr>
        <a:xfrm>
          <a:off x="20199350" y="5187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110" cy="254635"/>
    <xdr:sp macro="" textlink="">
      <xdr:nvSpPr>
        <xdr:cNvPr id="777" name="テキスト ボックス 776"/>
        <xdr:cNvSpPr txBox="1"/>
      </xdr:nvSpPr>
      <xdr:spPr>
        <a:xfrm>
          <a:off x="19420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110" cy="254635"/>
    <xdr:sp macro="" textlink="">
      <xdr:nvSpPr>
        <xdr:cNvPr id="779" name="テキスト ボックス 778"/>
        <xdr:cNvSpPr txBox="1"/>
      </xdr:nvSpPr>
      <xdr:spPr>
        <a:xfrm>
          <a:off x="18531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8" name="テキスト ボックス 787"/>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91" name="テキスト ボックス 790"/>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93" name="テキスト ボックス 792"/>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05" name="テキスト ボックス 804"/>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08" name="テキスト ボックス 807"/>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11" name="テキスト ボックス 810"/>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13" name="テキスト ボックス 812"/>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22" name="テキスト ボックス 821"/>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24" name="テキスト ボックス 823"/>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26" name="テキスト ボックス 825"/>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28" name="テキスト ボックス 827"/>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構成比が多い順にみると、①民生費29.4％（前年度28.4％）、②総務費15.8％（前年度12.1％）、③教育費13.6％（前年度10.4％）となっている。</a:t>
          </a:r>
        </a:p>
        <a:p>
          <a:r>
            <a:rPr kumimoji="1" lang="ja-JP" altLang="en-US" sz="1300">
              <a:latin typeface="ＭＳ Ｐゴシック"/>
              <a:ea typeface="ＭＳ Ｐゴシック"/>
            </a:rPr>
            <a:t>　①民生費は、前年度に比べ住民１人当たり15,836円増加し、類似団体内平均値を上回っている。これは、障害者自立支援等給付費などの金額が大きいためである。</a:t>
          </a:r>
        </a:p>
        <a:p>
          <a:r>
            <a:rPr kumimoji="1" lang="ja-JP" altLang="en-US" sz="1300">
              <a:latin typeface="ＭＳ Ｐゴシック"/>
              <a:ea typeface="ＭＳ Ｐゴシック"/>
            </a:rPr>
            <a:t>　②総務費は、前年度に比べ住民１人当たり34,699円増加し、類似団体内平均値を下回った。これは、公用公共用施設改修等基金積立金、庁舎エアコン設置事業などの普通建設事業費が増加したためである。</a:t>
          </a:r>
        </a:p>
        <a:p>
          <a:r>
            <a:rPr kumimoji="1" lang="ja-JP" altLang="en-US" sz="1300">
              <a:latin typeface="ＭＳ Ｐゴシック"/>
              <a:ea typeface="ＭＳ Ｐゴシック"/>
            </a:rPr>
            <a:t>　③教育費は、前年度に比べ住民１人当たり29,958円増加し、類似団体内平均値を上回った。これは、野球場大規模改修工事や一戸中学校体育館照明LED化工事などの普通建設事業費が増加したためである。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財源の確保等により前年度から6,973千円増加した。一方、標準財政規模は地方交付税の減少により前年度比57,161千円減少した。このことから、標準財政規模比で0.45ポイントの増加となった。</a:t>
          </a:r>
        </a:p>
        <a:p>
          <a:r>
            <a:rPr kumimoji="1" lang="ja-JP" altLang="en-US" sz="1400">
              <a:latin typeface="ＭＳ ゴシック"/>
              <a:ea typeface="ＭＳ ゴシック"/>
            </a:rPr>
            <a:t>　実質収支額の比率は、前年度比1.06</a:t>
          </a:r>
          <a:r>
            <a:rPr kumimoji="1" lang="ja-JP" altLang="en-US" sz="1400">
              <a:solidFill>
                <a:srgbClr val="FF0000"/>
              </a:solidFill>
              <a:latin typeface="ＭＳ ゴシック"/>
              <a:ea typeface="ＭＳ ゴシック"/>
            </a:rPr>
            <a:t>ポイント</a:t>
          </a:r>
          <a:r>
            <a:rPr kumimoji="1" lang="ja-JP" altLang="en-US" sz="1400">
              <a:latin typeface="ＭＳ ゴシック"/>
              <a:ea typeface="ＭＳ ゴシック"/>
            </a:rPr>
            <a:t>の増加となった。これは、国庫支出金等により歳入が増加したこと、前年度と比較し翌年度に繰越すべき財源が減少したことが要因である。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国民健康保険事業勘定特別会計では、平成31年４月の税率改正に伴う税収入の増加などにより、令和２年度以降黒字となっており、今後も医療費を抑制するなどし、健全な財政運営に取り組む。</a:t>
          </a:r>
        </a:p>
        <a:p>
          <a:r>
            <a:rPr kumimoji="1" lang="ja-JP" altLang="en-US" sz="1400">
              <a:latin typeface="ＭＳ ゴシック"/>
              <a:ea typeface="ＭＳ ゴシック"/>
            </a:rPr>
            <a:t>　一般会計では黒字を計上しており、国庫支出金等の歳入の増により、前年度に比べ比率が1.06ポイント増加した。</a:t>
          </a:r>
        </a:p>
        <a:p>
          <a:r>
            <a:rPr kumimoji="1" lang="ja-JP" altLang="en-US" sz="1400">
              <a:latin typeface="ＭＳ ゴシック"/>
              <a:ea typeface="ＭＳ ゴシック"/>
            </a:rPr>
            <a:t>　水道事業会計は、独立採算が適切に行われている状況にあるが、個別生活排水処理事業特別会計、下水道事業特別会計及び農業集落排水事業特別会計については、赤字は発生していないものの、国の基準額を上回る一般会計からの繰入を行っていることから、引き続き経営戦略等をもとに健全化に努める。</a:t>
          </a:r>
        </a:p>
        <a:p>
          <a:r>
            <a:rPr kumimoji="1" lang="ja-JP" altLang="en-US" sz="1400">
              <a:latin typeface="ＭＳ ゴシック"/>
              <a:ea typeface="ＭＳ ゴシック"/>
            </a:rPr>
            <a:t>　今後も、各会計において税収等歳入の確実な収納及び歳出の効率化に努める。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288;&#36001;&#25919;/31&#12381;&#12398;&#20182;&#65288;&#36001;&#25919;&#38306;&#20418;&#65289;/25%20&#36001;&#25919;&#29366;&#27841;&#36039;&#26009;&#38598;&#8230;&#26087;&#36001;&#25919;&#27604;&#36611;&#20998;&#26512;&#34920;&#31561;/R7(&#20196;&#21644;5&#24180;&#24230;&#27770;&#31639;&#20998;)/03%20&#36001;&#25919;&#29366;&#27841;&#36039;&#26009;&#38598;&#20316;&#25104;&#65288;2&#22238;&#30446;&#65289;/03-01%20&#24066;&#30010;&#26449;&#8594;&#30476;&#65288;&#30906;&#35469;&#29992;&#65289;/33%20&#19968;&#25144;&#30010;(0916)&#12288;&#9679;/&#12304;&#36001;&#25919;&#29366;&#27841;&#36039;&#26009;&#38598;&#12305;_035246_&#19968;&#2514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31.4</v>
          </cell>
          <cell r="BX51">
            <v>21.8</v>
          </cell>
          <cell r="CF51">
            <v>13.2</v>
          </cell>
          <cell r="CN51">
            <v>14.1</v>
          </cell>
          <cell r="CV51">
            <v>10.5</v>
          </cell>
        </row>
        <row r="53">
          <cell r="BP53">
            <v>60.7</v>
          </cell>
          <cell r="BX53">
            <v>61.5</v>
          </cell>
          <cell r="CF53">
            <v>62.1</v>
          </cell>
          <cell r="CN53">
            <v>62.1</v>
          </cell>
          <cell r="CV53">
            <v>64.5</v>
          </cell>
        </row>
        <row r="55">
          <cell r="AN55" t="str">
            <v>類似団体内平均値</v>
          </cell>
          <cell r="BP55">
            <v>43</v>
          </cell>
          <cell r="BX55">
            <v>32.4</v>
          </cell>
          <cell r="CF55">
            <v>20</v>
          </cell>
          <cell r="CN55">
            <v>7.4</v>
          </cell>
          <cell r="CV55">
            <v>0</v>
          </cell>
        </row>
        <row r="57">
          <cell r="BP57">
            <v>62.8</v>
          </cell>
          <cell r="BX57">
            <v>64.2</v>
          </cell>
          <cell r="CF57">
            <v>67</v>
          </cell>
          <cell r="CN57">
            <v>67.599999999999994</v>
          </cell>
          <cell r="CV57">
            <v>67.900000000000006</v>
          </cell>
        </row>
        <row r="73">
          <cell r="AN73" t="str">
            <v>当該団体値</v>
          </cell>
          <cell r="BP73">
            <v>31.4</v>
          </cell>
          <cell r="BX73">
            <v>21.8</v>
          </cell>
          <cell r="CF73">
            <v>13.2</v>
          </cell>
          <cell r="CN73">
            <v>14.1</v>
          </cell>
          <cell r="CV73">
            <v>10.5</v>
          </cell>
        </row>
        <row r="75">
          <cell r="BP75">
            <v>8.9</v>
          </cell>
          <cell r="BX75">
            <v>8.6999999999999993</v>
          </cell>
          <cell r="CF75">
            <v>7.8</v>
          </cell>
          <cell r="CN75">
            <v>6.7</v>
          </cell>
          <cell r="CV75">
            <v>5.7</v>
          </cell>
        </row>
        <row r="77">
          <cell r="AN77" t="str">
            <v>類似団体内平均値</v>
          </cell>
          <cell r="BP77">
            <v>43</v>
          </cell>
          <cell r="BX77">
            <v>32.4</v>
          </cell>
          <cell r="CF77">
            <v>20</v>
          </cell>
          <cell r="CN77">
            <v>7.4</v>
          </cell>
          <cell r="CV77">
            <v>0</v>
          </cell>
        </row>
        <row r="79">
          <cell r="BP79">
            <v>9.9</v>
          </cell>
          <cell r="BX79">
            <v>9.5</v>
          </cell>
          <cell r="CF79">
            <v>9.5</v>
          </cell>
          <cell r="CN79">
            <v>9.4</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133</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134</v>
      </c>
      <c r="C2" s="3"/>
      <c r="D2" s="10"/>
    </row>
    <row r="3" spans="1:119" ht="18.75" customHeight="1" x14ac:dyDescent="0.2">
      <c r="A3" s="2"/>
      <c r="B3" s="360" t="s">
        <v>136</v>
      </c>
      <c r="C3" s="361"/>
      <c r="D3" s="361"/>
      <c r="E3" s="362"/>
      <c r="F3" s="362"/>
      <c r="G3" s="362"/>
      <c r="H3" s="362"/>
      <c r="I3" s="362"/>
      <c r="J3" s="362"/>
      <c r="K3" s="362"/>
      <c r="L3" s="362" t="s">
        <v>140</v>
      </c>
      <c r="M3" s="362"/>
      <c r="N3" s="362"/>
      <c r="O3" s="362"/>
      <c r="P3" s="362"/>
      <c r="Q3" s="362"/>
      <c r="R3" s="368"/>
      <c r="S3" s="368"/>
      <c r="T3" s="368"/>
      <c r="U3" s="368"/>
      <c r="V3" s="369"/>
      <c r="W3" s="373" t="s">
        <v>142</v>
      </c>
      <c r="X3" s="374"/>
      <c r="Y3" s="374"/>
      <c r="Z3" s="374"/>
      <c r="AA3" s="374"/>
      <c r="AB3" s="361"/>
      <c r="AC3" s="368" t="s">
        <v>143</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8</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15</v>
      </c>
      <c r="BW3" s="374"/>
      <c r="BX3" s="374"/>
      <c r="BY3" s="374"/>
      <c r="BZ3" s="374"/>
      <c r="CA3" s="374"/>
      <c r="CB3" s="374"/>
      <c r="CC3" s="378"/>
      <c r="CD3" s="401" t="s">
        <v>8</v>
      </c>
      <c r="CE3" s="402"/>
      <c r="CF3" s="402"/>
      <c r="CG3" s="402"/>
      <c r="CH3" s="402"/>
      <c r="CI3" s="402"/>
      <c r="CJ3" s="402"/>
      <c r="CK3" s="402"/>
      <c r="CL3" s="402"/>
      <c r="CM3" s="402"/>
      <c r="CN3" s="402"/>
      <c r="CO3" s="402"/>
      <c r="CP3" s="402"/>
      <c r="CQ3" s="402"/>
      <c r="CR3" s="402"/>
      <c r="CS3" s="546"/>
      <c r="CT3" s="373" t="s">
        <v>151</v>
      </c>
      <c r="CU3" s="374"/>
      <c r="CV3" s="374"/>
      <c r="CW3" s="374"/>
      <c r="CX3" s="374"/>
      <c r="CY3" s="374"/>
      <c r="CZ3" s="374"/>
      <c r="DA3" s="378"/>
      <c r="DB3" s="373" t="s">
        <v>153</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154</v>
      </c>
      <c r="AZ4" s="459"/>
      <c r="BA4" s="459"/>
      <c r="BB4" s="459"/>
      <c r="BC4" s="459"/>
      <c r="BD4" s="459"/>
      <c r="BE4" s="459"/>
      <c r="BF4" s="459"/>
      <c r="BG4" s="459"/>
      <c r="BH4" s="459"/>
      <c r="BI4" s="459"/>
      <c r="BJ4" s="459"/>
      <c r="BK4" s="459"/>
      <c r="BL4" s="459"/>
      <c r="BM4" s="460"/>
      <c r="BN4" s="442">
        <v>9851297</v>
      </c>
      <c r="BO4" s="443"/>
      <c r="BP4" s="443"/>
      <c r="BQ4" s="443"/>
      <c r="BR4" s="443"/>
      <c r="BS4" s="443"/>
      <c r="BT4" s="443"/>
      <c r="BU4" s="444"/>
      <c r="BV4" s="442">
        <v>9808998</v>
      </c>
      <c r="BW4" s="443"/>
      <c r="BX4" s="443"/>
      <c r="BY4" s="443"/>
      <c r="BZ4" s="443"/>
      <c r="CA4" s="443"/>
      <c r="CB4" s="443"/>
      <c r="CC4" s="444"/>
      <c r="CD4" s="513" t="s">
        <v>157</v>
      </c>
      <c r="CE4" s="514"/>
      <c r="CF4" s="514"/>
      <c r="CG4" s="514"/>
      <c r="CH4" s="514"/>
      <c r="CI4" s="514"/>
      <c r="CJ4" s="514"/>
      <c r="CK4" s="514"/>
      <c r="CL4" s="514"/>
      <c r="CM4" s="514"/>
      <c r="CN4" s="514"/>
      <c r="CO4" s="514"/>
      <c r="CP4" s="514"/>
      <c r="CQ4" s="514"/>
      <c r="CR4" s="514"/>
      <c r="CS4" s="515"/>
      <c r="CT4" s="547">
        <v>6.5</v>
      </c>
      <c r="CU4" s="548"/>
      <c r="CV4" s="548"/>
      <c r="CW4" s="548"/>
      <c r="CX4" s="548"/>
      <c r="CY4" s="548"/>
      <c r="CZ4" s="548"/>
      <c r="DA4" s="549"/>
      <c r="DB4" s="547">
        <v>5.4</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158</v>
      </c>
      <c r="AN5" s="446"/>
      <c r="AO5" s="446"/>
      <c r="AP5" s="446"/>
      <c r="AQ5" s="446"/>
      <c r="AR5" s="446"/>
      <c r="AS5" s="446"/>
      <c r="AT5" s="447"/>
      <c r="AU5" s="485" t="s">
        <v>68</v>
      </c>
      <c r="AV5" s="486"/>
      <c r="AW5" s="486"/>
      <c r="AX5" s="486"/>
      <c r="AY5" s="452" t="s">
        <v>147</v>
      </c>
      <c r="AZ5" s="453"/>
      <c r="BA5" s="453"/>
      <c r="BB5" s="453"/>
      <c r="BC5" s="453"/>
      <c r="BD5" s="453"/>
      <c r="BE5" s="453"/>
      <c r="BF5" s="453"/>
      <c r="BG5" s="453"/>
      <c r="BH5" s="453"/>
      <c r="BI5" s="453"/>
      <c r="BJ5" s="453"/>
      <c r="BK5" s="453"/>
      <c r="BL5" s="453"/>
      <c r="BM5" s="454"/>
      <c r="BN5" s="455">
        <v>9402859</v>
      </c>
      <c r="BO5" s="456"/>
      <c r="BP5" s="456"/>
      <c r="BQ5" s="456"/>
      <c r="BR5" s="456"/>
      <c r="BS5" s="456"/>
      <c r="BT5" s="456"/>
      <c r="BU5" s="457"/>
      <c r="BV5" s="455">
        <v>9364841</v>
      </c>
      <c r="BW5" s="456"/>
      <c r="BX5" s="456"/>
      <c r="BY5" s="456"/>
      <c r="BZ5" s="456"/>
      <c r="CA5" s="456"/>
      <c r="CB5" s="456"/>
      <c r="CC5" s="457"/>
      <c r="CD5" s="466" t="s">
        <v>161</v>
      </c>
      <c r="CE5" s="417"/>
      <c r="CF5" s="417"/>
      <c r="CG5" s="417"/>
      <c r="CH5" s="417"/>
      <c r="CI5" s="417"/>
      <c r="CJ5" s="417"/>
      <c r="CK5" s="417"/>
      <c r="CL5" s="417"/>
      <c r="CM5" s="417"/>
      <c r="CN5" s="417"/>
      <c r="CO5" s="417"/>
      <c r="CP5" s="417"/>
      <c r="CQ5" s="417"/>
      <c r="CR5" s="417"/>
      <c r="CS5" s="467"/>
      <c r="CT5" s="318">
        <v>91.7</v>
      </c>
      <c r="CU5" s="319"/>
      <c r="CV5" s="319"/>
      <c r="CW5" s="319"/>
      <c r="CX5" s="319"/>
      <c r="CY5" s="319"/>
      <c r="CZ5" s="319"/>
      <c r="DA5" s="320"/>
      <c r="DB5" s="318">
        <v>91.9</v>
      </c>
      <c r="DC5" s="319"/>
      <c r="DD5" s="319"/>
      <c r="DE5" s="319"/>
      <c r="DF5" s="319"/>
      <c r="DG5" s="319"/>
      <c r="DH5" s="319"/>
      <c r="DI5" s="320"/>
    </row>
    <row r="6" spans="1:119" ht="18.75" customHeight="1" x14ac:dyDescent="0.2">
      <c r="A6" s="2"/>
      <c r="B6" s="381" t="s">
        <v>162</v>
      </c>
      <c r="C6" s="332"/>
      <c r="D6" s="332"/>
      <c r="E6" s="382"/>
      <c r="F6" s="382"/>
      <c r="G6" s="382"/>
      <c r="H6" s="382"/>
      <c r="I6" s="382"/>
      <c r="J6" s="382"/>
      <c r="K6" s="382"/>
      <c r="L6" s="382" t="s">
        <v>165</v>
      </c>
      <c r="M6" s="382"/>
      <c r="N6" s="382"/>
      <c r="O6" s="382"/>
      <c r="P6" s="382"/>
      <c r="Q6" s="382"/>
      <c r="R6" s="330"/>
      <c r="S6" s="330"/>
      <c r="T6" s="330"/>
      <c r="U6" s="330"/>
      <c r="V6" s="386"/>
      <c r="W6" s="389" t="s">
        <v>166</v>
      </c>
      <c r="X6" s="331"/>
      <c r="Y6" s="331"/>
      <c r="Z6" s="331"/>
      <c r="AA6" s="331"/>
      <c r="AB6" s="332"/>
      <c r="AC6" s="392" t="s">
        <v>167</v>
      </c>
      <c r="AD6" s="393"/>
      <c r="AE6" s="393"/>
      <c r="AF6" s="393"/>
      <c r="AG6" s="393"/>
      <c r="AH6" s="393"/>
      <c r="AI6" s="393"/>
      <c r="AJ6" s="393"/>
      <c r="AK6" s="393"/>
      <c r="AL6" s="394"/>
      <c r="AM6" s="484" t="s">
        <v>72</v>
      </c>
      <c r="AN6" s="446"/>
      <c r="AO6" s="446"/>
      <c r="AP6" s="446"/>
      <c r="AQ6" s="446"/>
      <c r="AR6" s="446"/>
      <c r="AS6" s="446"/>
      <c r="AT6" s="447"/>
      <c r="AU6" s="485" t="s">
        <v>68</v>
      </c>
      <c r="AV6" s="486"/>
      <c r="AW6" s="486"/>
      <c r="AX6" s="486"/>
      <c r="AY6" s="452" t="s">
        <v>170</v>
      </c>
      <c r="AZ6" s="453"/>
      <c r="BA6" s="453"/>
      <c r="BB6" s="453"/>
      <c r="BC6" s="453"/>
      <c r="BD6" s="453"/>
      <c r="BE6" s="453"/>
      <c r="BF6" s="453"/>
      <c r="BG6" s="453"/>
      <c r="BH6" s="453"/>
      <c r="BI6" s="453"/>
      <c r="BJ6" s="453"/>
      <c r="BK6" s="453"/>
      <c r="BL6" s="453"/>
      <c r="BM6" s="454"/>
      <c r="BN6" s="455">
        <v>448438</v>
      </c>
      <c r="BO6" s="456"/>
      <c r="BP6" s="456"/>
      <c r="BQ6" s="456"/>
      <c r="BR6" s="456"/>
      <c r="BS6" s="456"/>
      <c r="BT6" s="456"/>
      <c r="BU6" s="457"/>
      <c r="BV6" s="455">
        <v>444157</v>
      </c>
      <c r="BW6" s="456"/>
      <c r="BX6" s="456"/>
      <c r="BY6" s="456"/>
      <c r="BZ6" s="456"/>
      <c r="CA6" s="456"/>
      <c r="CB6" s="456"/>
      <c r="CC6" s="457"/>
      <c r="CD6" s="466" t="s">
        <v>171</v>
      </c>
      <c r="CE6" s="417"/>
      <c r="CF6" s="417"/>
      <c r="CG6" s="417"/>
      <c r="CH6" s="417"/>
      <c r="CI6" s="417"/>
      <c r="CJ6" s="417"/>
      <c r="CK6" s="417"/>
      <c r="CL6" s="417"/>
      <c r="CM6" s="417"/>
      <c r="CN6" s="417"/>
      <c r="CO6" s="417"/>
      <c r="CP6" s="417"/>
      <c r="CQ6" s="417"/>
      <c r="CR6" s="417"/>
      <c r="CS6" s="467"/>
      <c r="CT6" s="542">
        <v>92.2</v>
      </c>
      <c r="CU6" s="543"/>
      <c r="CV6" s="543"/>
      <c r="CW6" s="543"/>
      <c r="CX6" s="543"/>
      <c r="CY6" s="543"/>
      <c r="CZ6" s="543"/>
      <c r="DA6" s="544"/>
      <c r="DB6" s="542">
        <v>92.9</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173</v>
      </c>
      <c r="AN7" s="446"/>
      <c r="AO7" s="446"/>
      <c r="AP7" s="446"/>
      <c r="AQ7" s="446"/>
      <c r="AR7" s="446"/>
      <c r="AS7" s="446"/>
      <c r="AT7" s="447"/>
      <c r="AU7" s="485" t="s">
        <v>68</v>
      </c>
      <c r="AV7" s="486"/>
      <c r="AW7" s="486"/>
      <c r="AX7" s="486"/>
      <c r="AY7" s="452" t="s">
        <v>174</v>
      </c>
      <c r="AZ7" s="453"/>
      <c r="BA7" s="453"/>
      <c r="BB7" s="453"/>
      <c r="BC7" s="453"/>
      <c r="BD7" s="453"/>
      <c r="BE7" s="453"/>
      <c r="BF7" s="453"/>
      <c r="BG7" s="453"/>
      <c r="BH7" s="453"/>
      <c r="BI7" s="453"/>
      <c r="BJ7" s="453"/>
      <c r="BK7" s="453"/>
      <c r="BL7" s="453"/>
      <c r="BM7" s="454"/>
      <c r="BN7" s="455">
        <v>103503</v>
      </c>
      <c r="BO7" s="456"/>
      <c r="BP7" s="456"/>
      <c r="BQ7" s="456"/>
      <c r="BR7" s="456"/>
      <c r="BS7" s="456"/>
      <c r="BT7" s="456"/>
      <c r="BU7" s="457"/>
      <c r="BV7" s="455">
        <v>152474</v>
      </c>
      <c r="BW7" s="456"/>
      <c r="BX7" s="456"/>
      <c r="BY7" s="456"/>
      <c r="BZ7" s="456"/>
      <c r="CA7" s="456"/>
      <c r="CB7" s="456"/>
      <c r="CC7" s="457"/>
      <c r="CD7" s="466" t="s">
        <v>139</v>
      </c>
      <c r="CE7" s="417"/>
      <c r="CF7" s="417"/>
      <c r="CG7" s="417"/>
      <c r="CH7" s="417"/>
      <c r="CI7" s="417"/>
      <c r="CJ7" s="417"/>
      <c r="CK7" s="417"/>
      <c r="CL7" s="417"/>
      <c r="CM7" s="417"/>
      <c r="CN7" s="417"/>
      <c r="CO7" s="417"/>
      <c r="CP7" s="417"/>
      <c r="CQ7" s="417"/>
      <c r="CR7" s="417"/>
      <c r="CS7" s="467"/>
      <c r="CT7" s="455">
        <v>5313091</v>
      </c>
      <c r="CU7" s="456"/>
      <c r="CV7" s="456"/>
      <c r="CW7" s="456"/>
      <c r="CX7" s="456"/>
      <c r="CY7" s="456"/>
      <c r="CZ7" s="456"/>
      <c r="DA7" s="457"/>
      <c r="DB7" s="455">
        <v>5370252</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175</v>
      </c>
      <c r="AN8" s="446"/>
      <c r="AO8" s="446"/>
      <c r="AP8" s="446"/>
      <c r="AQ8" s="446"/>
      <c r="AR8" s="446"/>
      <c r="AS8" s="446"/>
      <c r="AT8" s="447"/>
      <c r="AU8" s="485" t="s">
        <v>68</v>
      </c>
      <c r="AV8" s="486"/>
      <c r="AW8" s="486"/>
      <c r="AX8" s="486"/>
      <c r="AY8" s="452" t="s">
        <v>178</v>
      </c>
      <c r="AZ8" s="453"/>
      <c r="BA8" s="453"/>
      <c r="BB8" s="453"/>
      <c r="BC8" s="453"/>
      <c r="BD8" s="453"/>
      <c r="BE8" s="453"/>
      <c r="BF8" s="453"/>
      <c r="BG8" s="453"/>
      <c r="BH8" s="453"/>
      <c r="BI8" s="453"/>
      <c r="BJ8" s="453"/>
      <c r="BK8" s="453"/>
      <c r="BL8" s="453"/>
      <c r="BM8" s="454"/>
      <c r="BN8" s="455">
        <v>344935</v>
      </c>
      <c r="BO8" s="456"/>
      <c r="BP8" s="456"/>
      <c r="BQ8" s="456"/>
      <c r="BR8" s="456"/>
      <c r="BS8" s="456"/>
      <c r="BT8" s="456"/>
      <c r="BU8" s="457"/>
      <c r="BV8" s="455">
        <v>291683</v>
      </c>
      <c r="BW8" s="456"/>
      <c r="BX8" s="456"/>
      <c r="BY8" s="456"/>
      <c r="BZ8" s="456"/>
      <c r="CA8" s="456"/>
      <c r="CB8" s="456"/>
      <c r="CC8" s="457"/>
      <c r="CD8" s="466" t="s">
        <v>179</v>
      </c>
      <c r="CE8" s="417"/>
      <c r="CF8" s="417"/>
      <c r="CG8" s="417"/>
      <c r="CH8" s="417"/>
      <c r="CI8" s="417"/>
      <c r="CJ8" s="417"/>
      <c r="CK8" s="417"/>
      <c r="CL8" s="417"/>
      <c r="CM8" s="417"/>
      <c r="CN8" s="417"/>
      <c r="CO8" s="417"/>
      <c r="CP8" s="417"/>
      <c r="CQ8" s="417"/>
      <c r="CR8" s="417"/>
      <c r="CS8" s="467"/>
      <c r="CT8" s="518">
        <v>0.34</v>
      </c>
      <c r="CU8" s="519"/>
      <c r="CV8" s="519"/>
      <c r="CW8" s="519"/>
      <c r="CX8" s="519"/>
      <c r="CY8" s="519"/>
      <c r="CZ8" s="519"/>
      <c r="DA8" s="520"/>
      <c r="DB8" s="518">
        <v>0.34</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14</v>
      </c>
      <c r="M9" s="537"/>
      <c r="N9" s="537"/>
      <c r="O9" s="537"/>
      <c r="P9" s="537"/>
      <c r="Q9" s="538"/>
      <c r="R9" s="539">
        <v>11494</v>
      </c>
      <c r="S9" s="540"/>
      <c r="T9" s="540"/>
      <c r="U9" s="540"/>
      <c r="V9" s="541"/>
      <c r="W9" s="373" t="s">
        <v>181</v>
      </c>
      <c r="X9" s="374"/>
      <c r="Y9" s="374"/>
      <c r="Z9" s="374"/>
      <c r="AA9" s="374"/>
      <c r="AB9" s="374"/>
      <c r="AC9" s="374"/>
      <c r="AD9" s="374"/>
      <c r="AE9" s="374"/>
      <c r="AF9" s="374"/>
      <c r="AG9" s="374"/>
      <c r="AH9" s="374"/>
      <c r="AI9" s="374"/>
      <c r="AJ9" s="374"/>
      <c r="AK9" s="374"/>
      <c r="AL9" s="378"/>
      <c r="AM9" s="484" t="s">
        <v>182</v>
      </c>
      <c r="AN9" s="446"/>
      <c r="AO9" s="446"/>
      <c r="AP9" s="446"/>
      <c r="AQ9" s="446"/>
      <c r="AR9" s="446"/>
      <c r="AS9" s="446"/>
      <c r="AT9" s="447"/>
      <c r="AU9" s="485" t="s">
        <v>68</v>
      </c>
      <c r="AV9" s="486"/>
      <c r="AW9" s="486"/>
      <c r="AX9" s="486"/>
      <c r="AY9" s="452" t="s">
        <v>69</v>
      </c>
      <c r="AZ9" s="453"/>
      <c r="BA9" s="453"/>
      <c r="BB9" s="453"/>
      <c r="BC9" s="453"/>
      <c r="BD9" s="453"/>
      <c r="BE9" s="453"/>
      <c r="BF9" s="453"/>
      <c r="BG9" s="453"/>
      <c r="BH9" s="453"/>
      <c r="BI9" s="453"/>
      <c r="BJ9" s="453"/>
      <c r="BK9" s="453"/>
      <c r="BL9" s="453"/>
      <c r="BM9" s="454"/>
      <c r="BN9" s="455">
        <v>53252</v>
      </c>
      <c r="BO9" s="456"/>
      <c r="BP9" s="456"/>
      <c r="BQ9" s="456"/>
      <c r="BR9" s="456"/>
      <c r="BS9" s="456"/>
      <c r="BT9" s="456"/>
      <c r="BU9" s="457"/>
      <c r="BV9" s="455">
        <v>-3506</v>
      </c>
      <c r="BW9" s="456"/>
      <c r="BX9" s="456"/>
      <c r="BY9" s="456"/>
      <c r="BZ9" s="456"/>
      <c r="CA9" s="456"/>
      <c r="CB9" s="456"/>
      <c r="CC9" s="457"/>
      <c r="CD9" s="466" t="s">
        <v>66</v>
      </c>
      <c r="CE9" s="417"/>
      <c r="CF9" s="417"/>
      <c r="CG9" s="417"/>
      <c r="CH9" s="417"/>
      <c r="CI9" s="417"/>
      <c r="CJ9" s="417"/>
      <c r="CK9" s="417"/>
      <c r="CL9" s="417"/>
      <c r="CM9" s="417"/>
      <c r="CN9" s="417"/>
      <c r="CO9" s="417"/>
      <c r="CP9" s="417"/>
      <c r="CQ9" s="417"/>
      <c r="CR9" s="417"/>
      <c r="CS9" s="467"/>
      <c r="CT9" s="318">
        <v>11</v>
      </c>
      <c r="CU9" s="319"/>
      <c r="CV9" s="319"/>
      <c r="CW9" s="319"/>
      <c r="CX9" s="319"/>
      <c r="CY9" s="319"/>
      <c r="CZ9" s="319"/>
      <c r="DA9" s="320"/>
      <c r="DB9" s="318">
        <v>11.6</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185</v>
      </c>
      <c r="M10" s="446"/>
      <c r="N10" s="446"/>
      <c r="O10" s="446"/>
      <c r="P10" s="446"/>
      <c r="Q10" s="447"/>
      <c r="R10" s="448">
        <v>12919</v>
      </c>
      <c r="S10" s="449"/>
      <c r="T10" s="449"/>
      <c r="U10" s="449"/>
      <c r="V10" s="451"/>
      <c r="W10" s="375"/>
      <c r="X10" s="376"/>
      <c r="Y10" s="376"/>
      <c r="Z10" s="376"/>
      <c r="AA10" s="376"/>
      <c r="AB10" s="376"/>
      <c r="AC10" s="376"/>
      <c r="AD10" s="376"/>
      <c r="AE10" s="376"/>
      <c r="AF10" s="376"/>
      <c r="AG10" s="376"/>
      <c r="AH10" s="376"/>
      <c r="AI10" s="376"/>
      <c r="AJ10" s="376"/>
      <c r="AK10" s="376"/>
      <c r="AL10" s="379"/>
      <c r="AM10" s="484" t="s">
        <v>186</v>
      </c>
      <c r="AN10" s="446"/>
      <c r="AO10" s="446"/>
      <c r="AP10" s="446"/>
      <c r="AQ10" s="446"/>
      <c r="AR10" s="446"/>
      <c r="AS10" s="446"/>
      <c r="AT10" s="447"/>
      <c r="AU10" s="485" t="s">
        <v>189</v>
      </c>
      <c r="AV10" s="486"/>
      <c r="AW10" s="486"/>
      <c r="AX10" s="486"/>
      <c r="AY10" s="452" t="s">
        <v>190</v>
      </c>
      <c r="AZ10" s="453"/>
      <c r="BA10" s="453"/>
      <c r="BB10" s="453"/>
      <c r="BC10" s="453"/>
      <c r="BD10" s="453"/>
      <c r="BE10" s="453"/>
      <c r="BF10" s="453"/>
      <c r="BG10" s="453"/>
      <c r="BH10" s="453"/>
      <c r="BI10" s="453"/>
      <c r="BJ10" s="453"/>
      <c r="BK10" s="453"/>
      <c r="BL10" s="453"/>
      <c r="BM10" s="454"/>
      <c r="BN10" s="455">
        <v>151989</v>
      </c>
      <c r="BO10" s="456"/>
      <c r="BP10" s="456"/>
      <c r="BQ10" s="456"/>
      <c r="BR10" s="456"/>
      <c r="BS10" s="456"/>
      <c r="BT10" s="456"/>
      <c r="BU10" s="457"/>
      <c r="BV10" s="455">
        <v>183009</v>
      </c>
      <c r="BW10" s="456"/>
      <c r="BX10" s="456"/>
      <c r="BY10" s="456"/>
      <c r="BZ10" s="456"/>
      <c r="CA10" s="456"/>
      <c r="CB10" s="456"/>
      <c r="CC10" s="457"/>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194</v>
      </c>
      <c r="M11" s="419"/>
      <c r="N11" s="419"/>
      <c r="O11" s="419"/>
      <c r="P11" s="419"/>
      <c r="Q11" s="420"/>
      <c r="R11" s="533" t="s">
        <v>195</v>
      </c>
      <c r="S11" s="534"/>
      <c r="T11" s="534"/>
      <c r="U11" s="534"/>
      <c r="V11" s="535"/>
      <c r="W11" s="375"/>
      <c r="X11" s="376"/>
      <c r="Y11" s="376"/>
      <c r="Z11" s="376"/>
      <c r="AA11" s="376"/>
      <c r="AB11" s="376"/>
      <c r="AC11" s="376"/>
      <c r="AD11" s="376"/>
      <c r="AE11" s="376"/>
      <c r="AF11" s="376"/>
      <c r="AG11" s="376"/>
      <c r="AH11" s="376"/>
      <c r="AI11" s="376"/>
      <c r="AJ11" s="376"/>
      <c r="AK11" s="376"/>
      <c r="AL11" s="379"/>
      <c r="AM11" s="484" t="s">
        <v>64</v>
      </c>
      <c r="AN11" s="446"/>
      <c r="AO11" s="446"/>
      <c r="AP11" s="446"/>
      <c r="AQ11" s="446"/>
      <c r="AR11" s="446"/>
      <c r="AS11" s="446"/>
      <c r="AT11" s="447"/>
      <c r="AU11" s="485" t="s">
        <v>189</v>
      </c>
      <c r="AV11" s="486"/>
      <c r="AW11" s="486"/>
      <c r="AX11" s="486"/>
      <c r="AY11" s="452" t="s">
        <v>197</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200</v>
      </c>
      <c r="CE11" s="417"/>
      <c r="CF11" s="417"/>
      <c r="CG11" s="417"/>
      <c r="CH11" s="417"/>
      <c r="CI11" s="417"/>
      <c r="CJ11" s="417"/>
      <c r="CK11" s="417"/>
      <c r="CL11" s="417"/>
      <c r="CM11" s="417"/>
      <c r="CN11" s="417"/>
      <c r="CO11" s="417"/>
      <c r="CP11" s="417"/>
      <c r="CQ11" s="417"/>
      <c r="CR11" s="417"/>
      <c r="CS11" s="467"/>
      <c r="CT11" s="518" t="s">
        <v>201</v>
      </c>
      <c r="CU11" s="519"/>
      <c r="CV11" s="519"/>
      <c r="CW11" s="519"/>
      <c r="CX11" s="519"/>
      <c r="CY11" s="519"/>
      <c r="CZ11" s="519"/>
      <c r="DA11" s="520"/>
      <c r="DB11" s="518" t="s">
        <v>201</v>
      </c>
      <c r="DC11" s="519"/>
      <c r="DD11" s="519"/>
      <c r="DE11" s="519"/>
      <c r="DF11" s="519"/>
      <c r="DG11" s="519"/>
      <c r="DH11" s="519"/>
      <c r="DI11" s="520"/>
    </row>
    <row r="12" spans="1:119" ht="18.75" customHeight="1" x14ac:dyDescent="0.2">
      <c r="A12" s="2"/>
      <c r="B12" s="404" t="s">
        <v>203</v>
      </c>
      <c r="C12" s="405"/>
      <c r="D12" s="405"/>
      <c r="E12" s="405"/>
      <c r="F12" s="405"/>
      <c r="G12" s="405"/>
      <c r="H12" s="405"/>
      <c r="I12" s="405"/>
      <c r="J12" s="405"/>
      <c r="K12" s="406"/>
      <c r="L12" s="521" t="s">
        <v>204</v>
      </c>
      <c r="M12" s="522"/>
      <c r="N12" s="522"/>
      <c r="O12" s="522"/>
      <c r="P12" s="522"/>
      <c r="Q12" s="523"/>
      <c r="R12" s="524">
        <v>10960</v>
      </c>
      <c r="S12" s="525"/>
      <c r="T12" s="525"/>
      <c r="U12" s="525"/>
      <c r="V12" s="526"/>
      <c r="W12" s="527" t="s">
        <v>8</v>
      </c>
      <c r="X12" s="486"/>
      <c r="Y12" s="486"/>
      <c r="Z12" s="486"/>
      <c r="AA12" s="486"/>
      <c r="AB12" s="528"/>
      <c r="AC12" s="529" t="s">
        <v>108</v>
      </c>
      <c r="AD12" s="530"/>
      <c r="AE12" s="530"/>
      <c r="AF12" s="530"/>
      <c r="AG12" s="531"/>
      <c r="AH12" s="529" t="s">
        <v>206</v>
      </c>
      <c r="AI12" s="530"/>
      <c r="AJ12" s="530"/>
      <c r="AK12" s="530"/>
      <c r="AL12" s="532"/>
      <c r="AM12" s="484" t="s">
        <v>207</v>
      </c>
      <c r="AN12" s="446"/>
      <c r="AO12" s="446"/>
      <c r="AP12" s="446"/>
      <c r="AQ12" s="446"/>
      <c r="AR12" s="446"/>
      <c r="AS12" s="446"/>
      <c r="AT12" s="447"/>
      <c r="AU12" s="485" t="s">
        <v>68</v>
      </c>
      <c r="AV12" s="486"/>
      <c r="AW12" s="486"/>
      <c r="AX12" s="486"/>
      <c r="AY12" s="452" t="s">
        <v>210</v>
      </c>
      <c r="AZ12" s="453"/>
      <c r="BA12" s="453"/>
      <c r="BB12" s="453"/>
      <c r="BC12" s="453"/>
      <c r="BD12" s="453"/>
      <c r="BE12" s="453"/>
      <c r="BF12" s="453"/>
      <c r="BG12" s="453"/>
      <c r="BH12" s="453"/>
      <c r="BI12" s="453"/>
      <c r="BJ12" s="453"/>
      <c r="BK12" s="453"/>
      <c r="BL12" s="453"/>
      <c r="BM12" s="454"/>
      <c r="BN12" s="455">
        <v>145800</v>
      </c>
      <c r="BO12" s="456"/>
      <c r="BP12" s="456"/>
      <c r="BQ12" s="456"/>
      <c r="BR12" s="456"/>
      <c r="BS12" s="456"/>
      <c r="BT12" s="456"/>
      <c r="BU12" s="457"/>
      <c r="BV12" s="455">
        <v>183009</v>
      </c>
      <c r="BW12" s="456"/>
      <c r="BX12" s="456"/>
      <c r="BY12" s="456"/>
      <c r="BZ12" s="456"/>
      <c r="CA12" s="456"/>
      <c r="CB12" s="456"/>
      <c r="CC12" s="457"/>
      <c r="CD12" s="466" t="s">
        <v>212</v>
      </c>
      <c r="CE12" s="417"/>
      <c r="CF12" s="417"/>
      <c r="CG12" s="417"/>
      <c r="CH12" s="417"/>
      <c r="CI12" s="417"/>
      <c r="CJ12" s="417"/>
      <c r="CK12" s="417"/>
      <c r="CL12" s="417"/>
      <c r="CM12" s="417"/>
      <c r="CN12" s="417"/>
      <c r="CO12" s="417"/>
      <c r="CP12" s="417"/>
      <c r="CQ12" s="417"/>
      <c r="CR12" s="417"/>
      <c r="CS12" s="467"/>
      <c r="CT12" s="518" t="s">
        <v>201</v>
      </c>
      <c r="CU12" s="519"/>
      <c r="CV12" s="519"/>
      <c r="CW12" s="519"/>
      <c r="CX12" s="519"/>
      <c r="CY12" s="519"/>
      <c r="CZ12" s="519"/>
      <c r="DA12" s="520"/>
      <c r="DB12" s="518" t="s">
        <v>201</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214</v>
      </c>
      <c r="N13" s="508"/>
      <c r="O13" s="508"/>
      <c r="P13" s="508"/>
      <c r="Q13" s="509"/>
      <c r="R13" s="510">
        <v>10796</v>
      </c>
      <c r="S13" s="511"/>
      <c r="T13" s="511"/>
      <c r="U13" s="511"/>
      <c r="V13" s="512"/>
      <c r="W13" s="389" t="s">
        <v>215</v>
      </c>
      <c r="X13" s="331"/>
      <c r="Y13" s="331"/>
      <c r="Z13" s="331"/>
      <c r="AA13" s="331"/>
      <c r="AB13" s="332"/>
      <c r="AC13" s="448">
        <v>1151</v>
      </c>
      <c r="AD13" s="449"/>
      <c r="AE13" s="449"/>
      <c r="AF13" s="449"/>
      <c r="AG13" s="450"/>
      <c r="AH13" s="448">
        <v>1271</v>
      </c>
      <c r="AI13" s="449"/>
      <c r="AJ13" s="449"/>
      <c r="AK13" s="449"/>
      <c r="AL13" s="451"/>
      <c r="AM13" s="484" t="s">
        <v>217</v>
      </c>
      <c r="AN13" s="446"/>
      <c r="AO13" s="446"/>
      <c r="AP13" s="446"/>
      <c r="AQ13" s="446"/>
      <c r="AR13" s="446"/>
      <c r="AS13" s="446"/>
      <c r="AT13" s="447"/>
      <c r="AU13" s="485" t="s">
        <v>189</v>
      </c>
      <c r="AV13" s="486"/>
      <c r="AW13" s="486"/>
      <c r="AX13" s="486"/>
      <c r="AY13" s="452" t="s">
        <v>219</v>
      </c>
      <c r="AZ13" s="453"/>
      <c r="BA13" s="453"/>
      <c r="BB13" s="453"/>
      <c r="BC13" s="453"/>
      <c r="BD13" s="453"/>
      <c r="BE13" s="453"/>
      <c r="BF13" s="453"/>
      <c r="BG13" s="453"/>
      <c r="BH13" s="453"/>
      <c r="BI13" s="453"/>
      <c r="BJ13" s="453"/>
      <c r="BK13" s="453"/>
      <c r="BL13" s="453"/>
      <c r="BM13" s="454"/>
      <c r="BN13" s="455">
        <v>59441</v>
      </c>
      <c r="BO13" s="456"/>
      <c r="BP13" s="456"/>
      <c r="BQ13" s="456"/>
      <c r="BR13" s="456"/>
      <c r="BS13" s="456"/>
      <c r="BT13" s="456"/>
      <c r="BU13" s="457"/>
      <c r="BV13" s="455">
        <v>-3506</v>
      </c>
      <c r="BW13" s="456"/>
      <c r="BX13" s="456"/>
      <c r="BY13" s="456"/>
      <c r="BZ13" s="456"/>
      <c r="CA13" s="456"/>
      <c r="CB13" s="456"/>
      <c r="CC13" s="457"/>
      <c r="CD13" s="466" t="s">
        <v>220</v>
      </c>
      <c r="CE13" s="417"/>
      <c r="CF13" s="417"/>
      <c r="CG13" s="417"/>
      <c r="CH13" s="417"/>
      <c r="CI13" s="417"/>
      <c r="CJ13" s="417"/>
      <c r="CK13" s="417"/>
      <c r="CL13" s="417"/>
      <c r="CM13" s="417"/>
      <c r="CN13" s="417"/>
      <c r="CO13" s="417"/>
      <c r="CP13" s="417"/>
      <c r="CQ13" s="417"/>
      <c r="CR13" s="417"/>
      <c r="CS13" s="467"/>
      <c r="CT13" s="318">
        <v>5.7</v>
      </c>
      <c r="CU13" s="319"/>
      <c r="CV13" s="319"/>
      <c r="CW13" s="319"/>
      <c r="CX13" s="319"/>
      <c r="CY13" s="319"/>
      <c r="CZ13" s="319"/>
      <c r="DA13" s="320"/>
      <c r="DB13" s="318">
        <v>6.7</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221</v>
      </c>
      <c r="M14" s="516"/>
      <c r="N14" s="516"/>
      <c r="O14" s="516"/>
      <c r="P14" s="516"/>
      <c r="Q14" s="517"/>
      <c r="R14" s="510">
        <v>11233</v>
      </c>
      <c r="S14" s="511"/>
      <c r="T14" s="511"/>
      <c r="U14" s="511"/>
      <c r="V14" s="512"/>
      <c r="W14" s="377"/>
      <c r="X14" s="334"/>
      <c r="Y14" s="334"/>
      <c r="Z14" s="334"/>
      <c r="AA14" s="334"/>
      <c r="AB14" s="335"/>
      <c r="AC14" s="500">
        <v>20.2</v>
      </c>
      <c r="AD14" s="501"/>
      <c r="AE14" s="501"/>
      <c r="AF14" s="501"/>
      <c r="AG14" s="502"/>
      <c r="AH14" s="500">
        <v>20.399999999999999</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225</v>
      </c>
      <c r="CE14" s="462"/>
      <c r="CF14" s="462"/>
      <c r="CG14" s="462"/>
      <c r="CH14" s="462"/>
      <c r="CI14" s="462"/>
      <c r="CJ14" s="462"/>
      <c r="CK14" s="462"/>
      <c r="CL14" s="462"/>
      <c r="CM14" s="462"/>
      <c r="CN14" s="462"/>
      <c r="CO14" s="462"/>
      <c r="CP14" s="462"/>
      <c r="CQ14" s="462"/>
      <c r="CR14" s="462"/>
      <c r="CS14" s="463"/>
      <c r="CT14" s="504">
        <v>10.5</v>
      </c>
      <c r="CU14" s="505"/>
      <c r="CV14" s="505"/>
      <c r="CW14" s="505"/>
      <c r="CX14" s="505"/>
      <c r="CY14" s="505"/>
      <c r="CZ14" s="505"/>
      <c r="DA14" s="506"/>
      <c r="DB14" s="504">
        <v>14.1</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214</v>
      </c>
      <c r="N15" s="508"/>
      <c r="O15" s="508"/>
      <c r="P15" s="508"/>
      <c r="Q15" s="509"/>
      <c r="R15" s="510">
        <v>11105</v>
      </c>
      <c r="S15" s="511"/>
      <c r="T15" s="511"/>
      <c r="U15" s="511"/>
      <c r="V15" s="512"/>
      <c r="W15" s="389" t="s">
        <v>5</v>
      </c>
      <c r="X15" s="331"/>
      <c r="Y15" s="331"/>
      <c r="Z15" s="331"/>
      <c r="AA15" s="331"/>
      <c r="AB15" s="332"/>
      <c r="AC15" s="448">
        <v>1434</v>
      </c>
      <c r="AD15" s="449"/>
      <c r="AE15" s="449"/>
      <c r="AF15" s="449"/>
      <c r="AG15" s="450"/>
      <c r="AH15" s="448">
        <v>1587</v>
      </c>
      <c r="AI15" s="449"/>
      <c r="AJ15" s="449"/>
      <c r="AK15" s="449"/>
      <c r="AL15" s="451"/>
      <c r="AM15" s="484"/>
      <c r="AN15" s="446"/>
      <c r="AO15" s="446"/>
      <c r="AP15" s="446"/>
      <c r="AQ15" s="446"/>
      <c r="AR15" s="446"/>
      <c r="AS15" s="446"/>
      <c r="AT15" s="447"/>
      <c r="AU15" s="485"/>
      <c r="AV15" s="486"/>
      <c r="AW15" s="486"/>
      <c r="AX15" s="486"/>
      <c r="AY15" s="458" t="s">
        <v>227</v>
      </c>
      <c r="AZ15" s="459"/>
      <c r="BA15" s="459"/>
      <c r="BB15" s="459"/>
      <c r="BC15" s="459"/>
      <c r="BD15" s="459"/>
      <c r="BE15" s="459"/>
      <c r="BF15" s="459"/>
      <c r="BG15" s="459"/>
      <c r="BH15" s="459"/>
      <c r="BI15" s="459"/>
      <c r="BJ15" s="459"/>
      <c r="BK15" s="459"/>
      <c r="BL15" s="459"/>
      <c r="BM15" s="460"/>
      <c r="BN15" s="442">
        <v>1675810</v>
      </c>
      <c r="BO15" s="443"/>
      <c r="BP15" s="443"/>
      <c r="BQ15" s="443"/>
      <c r="BR15" s="443"/>
      <c r="BS15" s="443"/>
      <c r="BT15" s="443"/>
      <c r="BU15" s="444"/>
      <c r="BV15" s="442">
        <v>1672578</v>
      </c>
      <c r="BW15" s="443"/>
      <c r="BX15" s="443"/>
      <c r="BY15" s="443"/>
      <c r="BZ15" s="443"/>
      <c r="CA15" s="443"/>
      <c r="CB15" s="443"/>
      <c r="CC15" s="444"/>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229</v>
      </c>
      <c r="M16" s="498"/>
      <c r="N16" s="498"/>
      <c r="O16" s="498"/>
      <c r="P16" s="498"/>
      <c r="Q16" s="499"/>
      <c r="R16" s="494" t="s">
        <v>211</v>
      </c>
      <c r="S16" s="495"/>
      <c r="T16" s="495"/>
      <c r="U16" s="495"/>
      <c r="V16" s="496"/>
      <c r="W16" s="377"/>
      <c r="X16" s="334"/>
      <c r="Y16" s="334"/>
      <c r="Z16" s="334"/>
      <c r="AA16" s="334"/>
      <c r="AB16" s="335"/>
      <c r="AC16" s="500">
        <v>25.1</v>
      </c>
      <c r="AD16" s="501"/>
      <c r="AE16" s="501"/>
      <c r="AF16" s="501"/>
      <c r="AG16" s="502"/>
      <c r="AH16" s="500">
        <v>25.5</v>
      </c>
      <c r="AI16" s="501"/>
      <c r="AJ16" s="501"/>
      <c r="AK16" s="501"/>
      <c r="AL16" s="503"/>
      <c r="AM16" s="484"/>
      <c r="AN16" s="446"/>
      <c r="AO16" s="446"/>
      <c r="AP16" s="446"/>
      <c r="AQ16" s="446"/>
      <c r="AR16" s="446"/>
      <c r="AS16" s="446"/>
      <c r="AT16" s="447"/>
      <c r="AU16" s="485"/>
      <c r="AV16" s="486"/>
      <c r="AW16" s="486"/>
      <c r="AX16" s="486"/>
      <c r="AY16" s="452" t="s">
        <v>106</v>
      </c>
      <c r="AZ16" s="453"/>
      <c r="BA16" s="453"/>
      <c r="BB16" s="453"/>
      <c r="BC16" s="453"/>
      <c r="BD16" s="453"/>
      <c r="BE16" s="453"/>
      <c r="BF16" s="453"/>
      <c r="BG16" s="453"/>
      <c r="BH16" s="453"/>
      <c r="BI16" s="453"/>
      <c r="BJ16" s="453"/>
      <c r="BK16" s="453"/>
      <c r="BL16" s="453"/>
      <c r="BM16" s="454"/>
      <c r="BN16" s="455">
        <v>4850812</v>
      </c>
      <c r="BO16" s="456"/>
      <c r="BP16" s="456"/>
      <c r="BQ16" s="456"/>
      <c r="BR16" s="456"/>
      <c r="BS16" s="456"/>
      <c r="BT16" s="456"/>
      <c r="BU16" s="457"/>
      <c r="BV16" s="455">
        <v>4870307</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101</v>
      </c>
      <c r="N17" s="492"/>
      <c r="O17" s="492"/>
      <c r="P17" s="492"/>
      <c r="Q17" s="493"/>
      <c r="R17" s="494" t="s">
        <v>230</v>
      </c>
      <c r="S17" s="495"/>
      <c r="T17" s="495"/>
      <c r="U17" s="495"/>
      <c r="V17" s="496"/>
      <c r="W17" s="389" t="s">
        <v>95</v>
      </c>
      <c r="X17" s="331"/>
      <c r="Y17" s="331"/>
      <c r="Z17" s="331"/>
      <c r="AA17" s="331"/>
      <c r="AB17" s="332"/>
      <c r="AC17" s="448">
        <v>3125</v>
      </c>
      <c r="AD17" s="449"/>
      <c r="AE17" s="449"/>
      <c r="AF17" s="449"/>
      <c r="AG17" s="450"/>
      <c r="AH17" s="448">
        <v>3359</v>
      </c>
      <c r="AI17" s="449"/>
      <c r="AJ17" s="449"/>
      <c r="AK17" s="449"/>
      <c r="AL17" s="451"/>
      <c r="AM17" s="484"/>
      <c r="AN17" s="446"/>
      <c r="AO17" s="446"/>
      <c r="AP17" s="446"/>
      <c r="AQ17" s="446"/>
      <c r="AR17" s="446"/>
      <c r="AS17" s="446"/>
      <c r="AT17" s="447"/>
      <c r="AU17" s="485"/>
      <c r="AV17" s="486"/>
      <c r="AW17" s="486"/>
      <c r="AX17" s="486"/>
      <c r="AY17" s="452" t="s">
        <v>231</v>
      </c>
      <c r="AZ17" s="453"/>
      <c r="BA17" s="453"/>
      <c r="BB17" s="453"/>
      <c r="BC17" s="453"/>
      <c r="BD17" s="453"/>
      <c r="BE17" s="453"/>
      <c r="BF17" s="453"/>
      <c r="BG17" s="453"/>
      <c r="BH17" s="453"/>
      <c r="BI17" s="453"/>
      <c r="BJ17" s="453"/>
      <c r="BK17" s="453"/>
      <c r="BL17" s="453"/>
      <c r="BM17" s="454"/>
      <c r="BN17" s="455">
        <v>2108113</v>
      </c>
      <c r="BO17" s="456"/>
      <c r="BP17" s="456"/>
      <c r="BQ17" s="456"/>
      <c r="BR17" s="456"/>
      <c r="BS17" s="456"/>
      <c r="BT17" s="456"/>
      <c r="BU17" s="457"/>
      <c r="BV17" s="455">
        <v>2111529</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232</v>
      </c>
      <c r="C18" s="403"/>
      <c r="D18" s="403"/>
      <c r="E18" s="472"/>
      <c r="F18" s="472"/>
      <c r="G18" s="472"/>
      <c r="H18" s="472"/>
      <c r="I18" s="472"/>
      <c r="J18" s="472"/>
      <c r="K18" s="472"/>
      <c r="L18" s="487">
        <v>300.02999999999997</v>
      </c>
      <c r="M18" s="487"/>
      <c r="N18" s="487"/>
      <c r="O18" s="487"/>
      <c r="P18" s="487"/>
      <c r="Q18" s="487"/>
      <c r="R18" s="488"/>
      <c r="S18" s="488"/>
      <c r="T18" s="488"/>
      <c r="U18" s="488"/>
      <c r="V18" s="489"/>
      <c r="W18" s="390"/>
      <c r="X18" s="391"/>
      <c r="Y18" s="391"/>
      <c r="Z18" s="391"/>
      <c r="AA18" s="391"/>
      <c r="AB18" s="384"/>
      <c r="AC18" s="427">
        <v>54.7</v>
      </c>
      <c r="AD18" s="428"/>
      <c r="AE18" s="428"/>
      <c r="AF18" s="428"/>
      <c r="AG18" s="490"/>
      <c r="AH18" s="427">
        <v>54</v>
      </c>
      <c r="AI18" s="428"/>
      <c r="AJ18" s="428"/>
      <c r="AK18" s="428"/>
      <c r="AL18" s="429"/>
      <c r="AM18" s="484"/>
      <c r="AN18" s="446"/>
      <c r="AO18" s="446"/>
      <c r="AP18" s="446"/>
      <c r="AQ18" s="446"/>
      <c r="AR18" s="446"/>
      <c r="AS18" s="446"/>
      <c r="AT18" s="447"/>
      <c r="AU18" s="485"/>
      <c r="AV18" s="486"/>
      <c r="AW18" s="486"/>
      <c r="AX18" s="486"/>
      <c r="AY18" s="452" t="s">
        <v>233</v>
      </c>
      <c r="AZ18" s="453"/>
      <c r="BA18" s="453"/>
      <c r="BB18" s="453"/>
      <c r="BC18" s="453"/>
      <c r="BD18" s="453"/>
      <c r="BE18" s="453"/>
      <c r="BF18" s="453"/>
      <c r="BG18" s="453"/>
      <c r="BH18" s="453"/>
      <c r="BI18" s="453"/>
      <c r="BJ18" s="453"/>
      <c r="BK18" s="453"/>
      <c r="BL18" s="453"/>
      <c r="BM18" s="454"/>
      <c r="BN18" s="455">
        <v>4892546</v>
      </c>
      <c r="BO18" s="456"/>
      <c r="BP18" s="456"/>
      <c r="BQ18" s="456"/>
      <c r="BR18" s="456"/>
      <c r="BS18" s="456"/>
      <c r="BT18" s="456"/>
      <c r="BU18" s="457"/>
      <c r="BV18" s="455">
        <v>4994521</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55</v>
      </c>
      <c r="C19" s="403"/>
      <c r="D19" s="403"/>
      <c r="E19" s="472"/>
      <c r="F19" s="472"/>
      <c r="G19" s="472"/>
      <c r="H19" s="472"/>
      <c r="I19" s="472"/>
      <c r="J19" s="472"/>
      <c r="K19" s="472"/>
      <c r="L19" s="473">
        <v>38</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130</v>
      </c>
      <c r="AZ19" s="453"/>
      <c r="BA19" s="453"/>
      <c r="BB19" s="453"/>
      <c r="BC19" s="453"/>
      <c r="BD19" s="453"/>
      <c r="BE19" s="453"/>
      <c r="BF19" s="453"/>
      <c r="BG19" s="453"/>
      <c r="BH19" s="453"/>
      <c r="BI19" s="453"/>
      <c r="BJ19" s="453"/>
      <c r="BK19" s="453"/>
      <c r="BL19" s="453"/>
      <c r="BM19" s="454"/>
      <c r="BN19" s="455">
        <v>6606079</v>
      </c>
      <c r="BO19" s="456"/>
      <c r="BP19" s="456"/>
      <c r="BQ19" s="456"/>
      <c r="BR19" s="456"/>
      <c r="BS19" s="456"/>
      <c r="BT19" s="456"/>
      <c r="BU19" s="457"/>
      <c r="BV19" s="455">
        <v>6716883</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235</v>
      </c>
      <c r="C20" s="403"/>
      <c r="D20" s="403"/>
      <c r="E20" s="472"/>
      <c r="F20" s="472"/>
      <c r="G20" s="472"/>
      <c r="H20" s="472"/>
      <c r="I20" s="472"/>
      <c r="J20" s="472"/>
      <c r="K20" s="472"/>
      <c r="L20" s="473">
        <v>4574</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237</v>
      </c>
      <c r="C22" s="351"/>
      <c r="D22" s="352"/>
      <c r="E22" s="330" t="s">
        <v>8</v>
      </c>
      <c r="F22" s="331"/>
      <c r="G22" s="331"/>
      <c r="H22" s="331"/>
      <c r="I22" s="331"/>
      <c r="J22" s="331"/>
      <c r="K22" s="332"/>
      <c r="L22" s="330" t="s">
        <v>239</v>
      </c>
      <c r="M22" s="331"/>
      <c r="N22" s="331"/>
      <c r="O22" s="331"/>
      <c r="P22" s="332"/>
      <c r="Q22" s="336" t="s">
        <v>242</v>
      </c>
      <c r="R22" s="337"/>
      <c r="S22" s="337"/>
      <c r="T22" s="337"/>
      <c r="U22" s="337"/>
      <c r="V22" s="338"/>
      <c r="W22" s="350" t="s">
        <v>56</v>
      </c>
      <c r="X22" s="351"/>
      <c r="Y22" s="352"/>
      <c r="Z22" s="330" t="s">
        <v>8</v>
      </c>
      <c r="AA22" s="331"/>
      <c r="AB22" s="331"/>
      <c r="AC22" s="331"/>
      <c r="AD22" s="331"/>
      <c r="AE22" s="331"/>
      <c r="AF22" s="331"/>
      <c r="AG22" s="332"/>
      <c r="AH22" s="342" t="s">
        <v>183</v>
      </c>
      <c r="AI22" s="331"/>
      <c r="AJ22" s="331"/>
      <c r="AK22" s="331"/>
      <c r="AL22" s="332"/>
      <c r="AM22" s="342" t="s">
        <v>243</v>
      </c>
      <c r="AN22" s="343"/>
      <c r="AO22" s="343"/>
      <c r="AP22" s="343"/>
      <c r="AQ22" s="343"/>
      <c r="AR22" s="344"/>
      <c r="AS22" s="336" t="s">
        <v>242</v>
      </c>
      <c r="AT22" s="337"/>
      <c r="AU22" s="337"/>
      <c r="AV22" s="337"/>
      <c r="AW22" s="337"/>
      <c r="AX22" s="348"/>
      <c r="AY22" s="458" t="s">
        <v>245</v>
      </c>
      <c r="AZ22" s="459"/>
      <c r="BA22" s="459"/>
      <c r="BB22" s="459"/>
      <c r="BC22" s="459"/>
      <c r="BD22" s="459"/>
      <c r="BE22" s="459"/>
      <c r="BF22" s="459"/>
      <c r="BG22" s="459"/>
      <c r="BH22" s="459"/>
      <c r="BI22" s="459"/>
      <c r="BJ22" s="459"/>
      <c r="BK22" s="459"/>
      <c r="BL22" s="459"/>
      <c r="BM22" s="460"/>
      <c r="BN22" s="442">
        <v>7293405</v>
      </c>
      <c r="BO22" s="443"/>
      <c r="BP22" s="443"/>
      <c r="BQ22" s="443"/>
      <c r="BR22" s="443"/>
      <c r="BS22" s="443"/>
      <c r="BT22" s="443"/>
      <c r="BU22" s="444"/>
      <c r="BV22" s="442">
        <v>7265934</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247</v>
      </c>
      <c r="AZ23" s="453"/>
      <c r="BA23" s="453"/>
      <c r="BB23" s="453"/>
      <c r="BC23" s="453"/>
      <c r="BD23" s="453"/>
      <c r="BE23" s="453"/>
      <c r="BF23" s="453"/>
      <c r="BG23" s="453"/>
      <c r="BH23" s="453"/>
      <c r="BI23" s="453"/>
      <c r="BJ23" s="453"/>
      <c r="BK23" s="453"/>
      <c r="BL23" s="453"/>
      <c r="BM23" s="454"/>
      <c r="BN23" s="455">
        <v>6425305</v>
      </c>
      <c r="BO23" s="456"/>
      <c r="BP23" s="456"/>
      <c r="BQ23" s="456"/>
      <c r="BR23" s="456"/>
      <c r="BS23" s="456"/>
      <c r="BT23" s="456"/>
      <c r="BU23" s="457"/>
      <c r="BV23" s="455">
        <v>6298124</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249</v>
      </c>
      <c r="F24" s="446"/>
      <c r="G24" s="446"/>
      <c r="H24" s="446"/>
      <c r="I24" s="446"/>
      <c r="J24" s="446"/>
      <c r="K24" s="447"/>
      <c r="L24" s="448">
        <v>1</v>
      </c>
      <c r="M24" s="449"/>
      <c r="N24" s="449"/>
      <c r="O24" s="449"/>
      <c r="P24" s="450"/>
      <c r="Q24" s="448">
        <v>7200</v>
      </c>
      <c r="R24" s="449"/>
      <c r="S24" s="449"/>
      <c r="T24" s="449"/>
      <c r="U24" s="449"/>
      <c r="V24" s="450"/>
      <c r="W24" s="353"/>
      <c r="X24" s="354"/>
      <c r="Y24" s="355"/>
      <c r="Z24" s="445" t="s">
        <v>250</v>
      </c>
      <c r="AA24" s="446"/>
      <c r="AB24" s="446"/>
      <c r="AC24" s="446"/>
      <c r="AD24" s="446"/>
      <c r="AE24" s="446"/>
      <c r="AF24" s="446"/>
      <c r="AG24" s="447"/>
      <c r="AH24" s="448">
        <v>122</v>
      </c>
      <c r="AI24" s="449"/>
      <c r="AJ24" s="449"/>
      <c r="AK24" s="449"/>
      <c r="AL24" s="450"/>
      <c r="AM24" s="448">
        <v>376492</v>
      </c>
      <c r="AN24" s="449"/>
      <c r="AO24" s="449"/>
      <c r="AP24" s="449"/>
      <c r="AQ24" s="449"/>
      <c r="AR24" s="450"/>
      <c r="AS24" s="448">
        <v>3086</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4892292</v>
      </c>
      <c r="BO24" s="456"/>
      <c r="BP24" s="456"/>
      <c r="BQ24" s="456"/>
      <c r="BR24" s="456"/>
      <c r="BS24" s="456"/>
      <c r="BT24" s="456"/>
      <c r="BU24" s="457"/>
      <c r="BV24" s="455">
        <v>4614739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255</v>
      </c>
      <c r="F25" s="446"/>
      <c r="G25" s="446"/>
      <c r="H25" s="446"/>
      <c r="I25" s="446"/>
      <c r="J25" s="446"/>
      <c r="K25" s="447"/>
      <c r="L25" s="448">
        <v>1</v>
      </c>
      <c r="M25" s="449"/>
      <c r="N25" s="449"/>
      <c r="O25" s="449"/>
      <c r="P25" s="450"/>
      <c r="Q25" s="448">
        <v>5600</v>
      </c>
      <c r="R25" s="449"/>
      <c r="S25" s="449"/>
      <c r="T25" s="449"/>
      <c r="U25" s="449"/>
      <c r="V25" s="450"/>
      <c r="W25" s="353"/>
      <c r="X25" s="354"/>
      <c r="Y25" s="355"/>
      <c r="Z25" s="445" t="s">
        <v>256</v>
      </c>
      <c r="AA25" s="446"/>
      <c r="AB25" s="446"/>
      <c r="AC25" s="446"/>
      <c r="AD25" s="446"/>
      <c r="AE25" s="446"/>
      <c r="AF25" s="446"/>
      <c r="AG25" s="447"/>
      <c r="AH25" s="448" t="s">
        <v>201</v>
      </c>
      <c r="AI25" s="449"/>
      <c r="AJ25" s="449"/>
      <c r="AK25" s="449"/>
      <c r="AL25" s="450"/>
      <c r="AM25" s="448" t="s">
        <v>201</v>
      </c>
      <c r="AN25" s="449"/>
      <c r="AO25" s="449"/>
      <c r="AP25" s="449"/>
      <c r="AQ25" s="449"/>
      <c r="AR25" s="450"/>
      <c r="AS25" s="448" t="s">
        <v>201</v>
      </c>
      <c r="AT25" s="449"/>
      <c r="AU25" s="449"/>
      <c r="AV25" s="449"/>
      <c r="AW25" s="449"/>
      <c r="AX25" s="451"/>
      <c r="AY25" s="458" t="s">
        <v>35</v>
      </c>
      <c r="AZ25" s="459"/>
      <c r="BA25" s="459"/>
      <c r="BB25" s="459"/>
      <c r="BC25" s="459"/>
      <c r="BD25" s="459"/>
      <c r="BE25" s="459"/>
      <c r="BF25" s="459"/>
      <c r="BG25" s="459"/>
      <c r="BH25" s="459"/>
      <c r="BI25" s="459"/>
      <c r="BJ25" s="459"/>
      <c r="BK25" s="459"/>
      <c r="BL25" s="459"/>
      <c r="BM25" s="460"/>
      <c r="BN25" s="442">
        <v>600916</v>
      </c>
      <c r="BO25" s="443"/>
      <c r="BP25" s="443"/>
      <c r="BQ25" s="443"/>
      <c r="BR25" s="443"/>
      <c r="BS25" s="443"/>
      <c r="BT25" s="443"/>
      <c r="BU25" s="444"/>
      <c r="BV25" s="442">
        <v>800375</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257</v>
      </c>
      <c r="F26" s="446"/>
      <c r="G26" s="446"/>
      <c r="H26" s="446"/>
      <c r="I26" s="446"/>
      <c r="J26" s="446"/>
      <c r="K26" s="447"/>
      <c r="L26" s="448">
        <v>1</v>
      </c>
      <c r="M26" s="449"/>
      <c r="N26" s="449"/>
      <c r="O26" s="449"/>
      <c r="P26" s="450"/>
      <c r="Q26" s="448">
        <v>5500</v>
      </c>
      <c r="R26" s="449"/>
      <c r="S26" s="449"/>
      <c r="T26" s="449"/>
      <c r="U26" s="449"/>
      <c r="V26" s="450"/>
      <c r="W26" s="353"/>
      <c r="X26" s="354"/>
      <c r="Y26" s="355"/>
      <c r="Z26" s="445" t="s">
        <v>258</v>
      </c>
      <c r="AA26" s="464"/>
      <c r="AB26" s="464"/>
      <c r="AC26" s="464"/>
      <c r="AD26" s="464"/>
      <c r="AE26" s="464"/>
      <c r="AF26" s="464"/>
      <c r="AG26" s="465"/>
      <c r="AH26" s="448" t="s">
        <v>201</v>
      </c>
      <c r="AI26" s="449"/>
      <c r="AJ26" s="449"/>
      <c r="AK26" s="449"/>
      <c r="AL26" s="450"/>
      <c r="AM26" s="448" t="s">
        <v>201</v>
      </c>
      <c r="AN26" s="449"/>
      <c r="AO26" s="449"/>
      <c r="AP26" s="449"/>
      <c r="AQ26" s="449"/>
      <c r="AR26" s="450"/>
      <c r="AS26" s="448" t="s">
        <v>201</v>
      </c>
      <c r="AT26" s="449"/>
      <c r="AU26" s="449"/>
      <c r="AV26" s="449"/>
      <c r="AW26" s="449"/>
      <c r="AX26" s="451"/>
      <c r="AY26" s="466" t="s">
        <v>259</v>
      </c>
      <c r="AZ26" s="417"/>
      <c r="BA26" s="417"/>
      <c r="BB26" s="417"/>
      <c r="BC26" s="417"/>
      <c r="BD26" s="417"/>
      <c r="BE26" s="417"/>
      <c r="BF26" s="417"/>
      <c r="BG26" s="417"/>
      <c r="BH26" s="417"/>
      <c r="BI26" s="417"/>
      <c r="BJ26" s="417"/>
      <c r="BK26" s="417"/>
      <c r="BL26" s="417"/>
      <c r="BM26" s="467"/>
      <c r="BN26" s="455" t="s">
        <v>201</v>
      </c>
      <c r="BO26" s="456"/>
      <c r="BP26" s="456"/>
      <c r="BQ26" s="456"/>
      <c r="BR26" s="456"/>
      <c r="BS26" s="456"/>
      <c r="BT26" s="456"/>
      <c r="BU26" s="457"/>
      <c r="BV26" s="455" t="s">
        <v>201</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260</v>
      </c>
      <c r="F27" s="446"/>
      <c r="G27" s="446"/>
      <c r="H27" s="446"/>
      <c r="I27" s="446"/>
      <c r="J27" s="446"/>
      <c r="K27" s="447"/>
      <c r="L27" s="448">
        <v>1</v>
      </c>
      <c r="M27" s="449"/>
      <c r="N27" s="449"/>
      <c r="O27" s="449"/>
      <c r="P27" s="450"/>
      <c r="Q27" s="448">
        <v>3200</v>
      </c>
      <c r="R27" s="449"/>
      <c r="S27" s="449"/>
      <c r="T27" s="449"/>
      <c r="U27" s="449"/>
      <c r="V27" s="450"/>
      <c r="W27" s="353"/>
      <c r="X27" s="354"/>
      <c r="Y27" s="355"/>
      <c r="Z27" s="445" t="s">
        <v>262</v>
      </c>
      <c r="AA27" s="446"/>
      <c r="AB27" s="446"/>
      <c r="AC27" s="446"/>
      <c r="AD27" s="446"/>
      <c r="AE27" s="446"/>
      <c r="AF27" s="446"/>
      <c r="AG27" s="447"/>
      <c r="AH27" s="448">
        <v>1</v>
      </c>
      <c r="AI27" s="449"/>
      <c r="AJ27" s="449"/>
      <c r="AK27" s="449"/>
      <c r="AL27" s="450"/>
      <c r="AM27" s="448" t="s">
        <v>266</v>
      </c>
      <c r="AN27" s="449"/>
      <c r="AO27" s="449"/>
      <c r="AP27" s="449"/>
      <c r="AQ27" s="449"/>
      <c r="AR27" s="450"/>
      <c r="AS27" s="448" t="s">
        <v>266</v>
      </c>
      <c r="AT27" s="449"/>
      <c r="AU27" s="449"/>
      <c r="AV27" s="449"/>
      <c r="AW27" s="449"/>
      <c r="AX27" s="451"/>
      <c r="AY27" s="461" t="s">
        <v>267</v>
      </c>
      <c r="AZ27" s="462"/>
      <c r="BA27" s="462"/>
      <c r="BB27" s="462"/>
      <c r="BC27" s="462"/>
      <c r="BD27" s="462"/>
      <c r="BE27" s="462"/>
      <c r="BF27" s="462"/>
      <c r="BG27" s="462"/>
      <c r="BH27" s="462"/>
      <c r="BI27" s="462"/>
      <c r="BJ27" s="462"/>
      <c r="BK27" s="462"/>
      <c r="BL27" s="462"/>
      <c r="BM27" s="463"/>
      <c r="BN27" s="433">
        <v>203815</v>
      </c>
      <c r="BO27" s="434"/>
      <c r="BP27" s="434"/>
      <c r="BQ27" s="434"/>
      <c r="BR27" s="434"/>
      <c r="BS27" s="434"/>
      <c r="BT27" s="434"/>
      <c r="BU27" s="435"/>
      <c r="BV27" s="433">
        <v>203556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268</v>
      </c>
      <c r="F28" s="446"/>
      <c r="G28" s="446"/>
      <c r="H28" s="446"/>
      <c r="I28" s="446"/>
      <c r="J28" s="446"/>
      <c r="K28" s="447"/>
      <c r="L28" s="448">
        <v>1</v>
      </c>
      <c r="M28" s="449"/>
      <c r="N28" s="449"/>
      <c r="O28" s="449"/>
      <c r="P28" s="450"/>
      <c r="Q28" s="448">
        <v>2550</v>
      </c>
      <c r="R28" s="449"/>
      <c r="S28" s="449"/>
      <c r="T28" s="449"/>
      <c r="U28" s="449"/>
      <c r="V28" s="450"/>
      <c r="W28" s="353"/>
      <c r="X28" s="354"/>
      <c r="Y28" s="355"/>
      <c r="Z28" s="445" t="s">
        <v>36</v>
      </c>
      <c r="AA28" s="446"/>
      <c r="AB28" s="446"/>
      <c r="AC28" s="446"/>
      <c r="AD28" s="446"/>
      <c r="AE28" s="446"/>
      <c r="AF28" s="446"/>
      <c r="AG28" s="447"/>
      <c r="AH28" s="448" t="s">
        <v>201</v>
      </c>
      <c r="AI28" s="449"/>
      <c r="AJ28" s="449"/>
      <c r="AK28" s="449"/>
      <c r="AL28" s="450"/>
      <c r="AM28" s="448" t="s">
        <v>201</v>
      </c>
      <c r="AN28" s="449"/>
      <c r="AO28" s="449"/>
      <c r="AP28" s="449"/>
      <c r="AQ28" s="449"/>
      <c r="AR28" s="450"/>
      <c r="AS28" s="448" t="s">
        <v>201</v>
      </c>
      <c r="AT28" s="449"/>
      <c r="AU28" s="449"/>
      <c r="AV28" s="449"/>
      <c r="AW28" s="449"/>
      <c r="AX28" s="451"/>
      <c r="AY28" s="321" t="s">
        <v>271</v>
      </c>
      <c r="AZ28" s="322"/>
      <c r="BA28" s="322"/>
      <c r="BB28" s="323"/>
      <c r="BC28" s="458" t="s">
        <v>100</v>
      </c>
      <c r="BD28" s="459"/>
      <c r="BE28" s="459"/>
      <c r="BF28" s="459"/>
      <c r="BG28" s="459"/>
      <c r="BH28" s="459"/>
      <c r="BI28" s="459"/>
      <c r="BJ28" s="459"/>
      <c r="BK28" s="459"/>
      <c r="BL28" s="459"/>
      <c r="BM28" s="460"/>
      <c r="BN28" s="442">
        <v>1594290</v>
      </c>
      <c r="BO28" s="443"/>
      <c r="BP28" s="443"/>
      <c r="BQ28" s="443"/>
      <c r="BR28" s="443"/>
      <c r="BS28" s="443"/>
      <c r="BT28" s="443"/>
      <c r="BU28" s="444"/>
      <c r="BV28" s="442">
        <v>1587317</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272</v>
      </c>
      <c r="F29" s="446"/>
      <c r="G29" s="446"/>
      <c r="H29" s="446"/>
      <c r="I29" s="446"/>
      <c r="J29" s="446"/>
      <c r="K29" s="447"/>
      <c r="L29" s="448">
        <v>12</v>
      </c>
      <c r="M29" s="449"/>
      <c r="N29" s="449"/>
      <c r="O29" s="449"/>
      <c r="P29" s="450"/>
      <c r="Q29" s="448">
        <v>2400</v>
      </c>
      <c r="R29" s="449"/>
      <c r="S29" s="449"/>
      <c r="T29" s="449"/>
      <c r="U29" s="449"/>
      <c r="V29" s="450"/>
      <c r="W29" s="356"/>
      <c r="X29" s="357"/>
      <c r="Y29" s="358"/>
      <c r="Z29" s="445" t="s">
        <v>274</v>
      </c>
      <c r="AA29" s="446"/>
      <c r="AB29" s="446"/>
      <c r="AC29" s="446"/>
      <c r="AD29" s="446"/>
      <c r="AE29" s="446"/>
      <c r="AF29" s="446"/>
      <c r="AG29" s="447"/>
      <c r="AH29" s="448">
        <v>123</v>
      </c>
      <c r="AI29" s="449"/>
      <c r="AJ29" s="449"/>
      <c r="AK29" s="449"/>
      <c r="AL29" s="450"/>
      <c r="AM29" s="448">
        <v>378426</v>
      </c>
      <c r="AN29" s="449"/>
      <c r="AO29" s="449"/>
      <c r="AP29" s="449"/>
      <c r="AQ29" s="449"/>
      <c r="AR29" s="450"/>
      <c r="AS29" s="448">
        <v>3077</v>
      </c>
      <c r="AT29" s="449"/>
      <c r="AU29" s="449"/>
      <c r="AV29" s="449"/>
      <c r="AW29" s="449"/>
      <c r="AX29" s="451"/>
      <c r="AY29" s="324"/>
      <c r="AZ29" s="325"/>
      <c r="BA29" s="325"/>
      <c r="BB29" s="326"/>
      <c r="BC29" s="452" t="s">
        <v>275</v>
      </c>
      <c r="BD29" s="453"/>
      <c r="BE29" s="453"/>
      <c r="BF29" s="453"/>
      <c r="BG29" s="453"/>
      <c r="BH29" s="453"/>
      <c r="BI29" s="453"/>
      <c r="BJ29" s="453"/>
      <c r="BK29" s="453"/>
      <c r="BL29" s="453"/>
      <c r="BM29" s="454"/>
      <c r="BN29" s="455">
        <v>159627</v>
      </c>
      <c r="BO29" s="456"/>
      <c r="BP29" s="456"/>
      <c r="BQ29" s="456"/>
      <c r="BR29" s="456"/>
      <c r="BS29" s="456"/>
      <c r="BT29" s="456"/>
      <c r="BU29" s="457"/>
      <c r="BV29" s="455">
        <v>148596</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277</v>
      </c>
      <c r="X30" s="425"/>
      <c r="Y30" s="425"/>
      <c r="Z30" s="425"/>
      <c r="AA30" s="425"/>
      <c r="AB30" s="425"/>
      <c r="AC30" s="425"/>
      <c r="AD30" s="425"/>
      <c r="AE30" s="425"/>
      <c r="AF30" s="425"/>
      <c r="AG30" s="426"/>
      <c r="AH30" s="427">
        <v>96.3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67</v>
      </c>
      <c r="BD30" s="431"/>
      <c r="BE30" s="431"/>
      <c r="BF30" s="431"/>
      <c r="BG30" s="431"/>
      <c r="BH30" s="431"/>
      <c r="BI30" s="431"/>
      <c r="BJ30" s="431"/>
      <c r="BK30" s="431"/>
      <c r="BL30" s="431"/>
      <c r="BM30" s="432"/>
      <c r="BN30" s="433">
        <v>1286086</v>
      </c>
      <c r="BO30" s="434"/>
      <c r="BP30" s="434"/>
      <c r="BQ30" s="434"/>
      <c r="BR30" s="434"/>
      <c r="BS30" s="434"/>
      <c r="BT30" s="434"/>
      <c r="BU30" s="435"/>
      <c r="BV30" s="433">
        <v>1222726</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187</v>
      </c>
      <c r="D32" s="436"/>
      <c r="E32" s="436"/>
      <c r="F32" s="436"/>
      <c r="G32" s="436"/>
      <c r="H32" s="436"/>
      <c r="I32" s="436"/>
      <c r="J32" s="436"/>
      <c r="K32" s="436"/>
      <c r="L32" s="436"/>
      <c r="M32" s="436"/>
      <c r="N32" s="436"/>
      <c r="O32" s="436"/>
      <c r="P32" s="436"/>
      <c r="Q32" s="436"/>
      <c r="R32" s="436"/>
      <c r="S32" s="436"/>
      <c r="U32" s="417" t="s">
        <v>90</v>
      </c>
      <c r="V32" s="417"/>
      <c r="W32" s="417"/>
      <c r="X32" s="417"/>
      <c r="Y32" s="417"/>
      <c r="Z32" s="417"/>
      <c r="AA32" s="417"/>
      <c r="AB32" s="417"/>
      <c r="AC32" s="417"/>
      <c r="AD32" s="417"/>
      <c r="AE32" s="417"/>
      <c r="AF32" s="417"/>
      <c r="AG32" s="417"/>
      <c r="AH32" s="417"/>
      <c r="AI32" s="417"/>
      <c r="AJ32" s="417"/>
      <c r="AK32" s="417"/>
      <c r="AM32" s="417" t="s">
        <v>279</v>
      </c>
      <c r="AN32" s="417"/>
      <c r="AO32" s="417"/>
      <c r="AP32" s="417"/>
      <c r="AQ32" s="417"/>
      <c r="AR32" s="417"/>
      <c r="AS32" s="417"/>
      <c r="AT32" s="417"/>
      <c r="AU32" s="417"/>
      <c r="AV32" s="417"/>
      <c r="AW32" s="417"/>
      <c r="AX32" s="417"/>
      <c r="AY32" s="417"/>
      <c r="AZ32" s="417"/>
      <c r="BA32" s="417"/>
      <c r="BB32" s="417"/>
      <c r="BC32" s="417"/>
      <c r="BE32" s="417" t="s">
        <v>280</v>
      </c>
      <c r="BF32" s="417"/>
      <c r="BG32" s="417"/>
      <c r="BH32" s="417"/>
      <c r="BI32" s="417"/>
      <c r="BJ32" s="417"/>
      <c r="BK32" s="417"/>
      <c r="BL32" s="417"/>
      <c r="BM32" s="417"/>
      <c r="BN32" s="417"/>
      <c r="BO32" s="417"/>
      <c r="BP32" s="417"/>
      <c r="BQ32" s="417"/>
      <c r="BR32" s="417"/>
      <c r="BS32" s="417"/>
      <c r="BT32" s="417"/>
      <c r="BU32" s="417"/>
      <c r="BW32" s="417" t="s">
        <v>282</v>
      </c>
      <c r="BX32" s="417"/>
      <c r="BY32" s="417"/>
      <c r="BZ32" s="417"/>
      <c r="CA32" s="417"/>
      <c r="CB32" s="417"/>
      <c r="CC32" s="417"/>
      <c r="CD32" s="417"/>
      <c r="CE32" s="417"/>
      <c r="CF32" s="417"/>
      <c r="CG32" s="417"/>
      <c r="CH32" s="417"/>
      <c r="CI32" s="417"/>
      <c r="CJ32" s="417"/>
      <c r="CK32" s="417"/>
      <c r="CL32" s="417"/>
      <c r="CM32" s="417"/>
      <c r="CO32" s="417" t="s">
        <v>283</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118</v>
      </c>
      <c r="D33" s="396"/>
      <c r="E33" s="376" t="s">
        <v>284</v>
      </c>
      <c r="F33" s="376"/>
      <c r="G33" s="376"/>
      <c r="H33" s="376"/>
      <c r="I33" s="376"/>
      <c r="J33" s="376"/>
      <c r="K33" s="376"/>
      <c r="L33" s="376"/>
      <c r="M33" s="376"/>
      <c r="N33" s="376"/>
      <c r="O33" s="376"/>
      <c r="P33" s="376"/>
      <c r="Q33" s="376"/>
      <c r="R33" s="376"/>
      <c r="S33" s="376"/>
      <c r="T33" s="12"/>
      <c r="U33" s="396" t="s">
        <v>118</v>
      </c>
      <c r="V33" s="396"/>
      <c r="W33" s="376" t="s">
        <v>284</v>
      </c>
      <c r="X33" s="376"/>
      <c r="Y33" s="376"/>
      <c r="Z33" s="376"/>
      <c r="AA33" s="376"/>
      <c r="AB33" s="376"/>
      <c r="AC33" s="376"/>
      <c r="AD33" s="376"/>
      <c r="AE33" s="376"/>
      <c r="AF33" s="376"/>
      <c r="AG33" s="376"/>
      <c r="AH33" s="376"/>
      <c r="AI33" s="376"/>
      <c r="AJ33" s="376"/>
      <c r="AK33" s="376"/>
      <c r="AL33" s="12"/>
      <c r="AM33" s="396" t="s">
        <v>118</v>
      </c>
      <c r="AN33" s="396"/>
      <c r="AO33" s="376" t="s">
        <v>284</v>
      </c>
      <c r="AP33" s="376"/>
      <c r="AQ33" s="376"/>
      <c r="AR33" s="376"/>
      <c r="AS33" s="376"/>
      <c r="AT33" s="376"/>
      <c r="AU33" s="376"/>
      <c r="AV33" s="376"/>
      <c r="AW33" s="376"/>
      <c r="AX33" s="376"/>
      <c r="AY33" s="376"/>
      <c r="AZ33" s="376"/>
      <c r="BA33" s="376"/>
      <c r="BB33" s="376"/>
      <c r="BC33" s="376"/>
      <c r="BD33" s="8"/>
      <c r="BE33" s="376" t="s">
        <v>286</v>
      </c>
      <c r="BF33" s="376"/>
      <c r="BG33" s="376" t="s">
        <v>168</v>
      </c>
      <c r="BH33" s="376"/>
      <c r="BI33" s="376"/>
      <c r="BJ33" s="376"/>
      <c r="BK33" s="376"/>
      <c r="BL33" s="376"/>
      <c r="BM33" s="376"/>
      <c r="BN33" s="376"/>
      <c r="BO33" s="376"/>
      <c r="BP33" s="376"/>
      <c r="BQ33" s="376"/>
      <c r="BR33" s="376"/>
      <c r="BS33" s="376"/>
      <c r="BT33" s="376"/>
      <c r="BU33" s="376"/>
      <c r="BV33" s="8"/>
      <c r="BW33" s="396" t="s">
        <v>286</v>
      </c>
      <c r="BX33" s="396"/>
      <c r="BY33" s="376" t="s">
        <v>107</v>
      </c>
      <c r="BZ33" s="376"/>
      <c r="CA33" s="376"/>
      <c r="CB33" s="376"/>
      <c r="CC33" s="376"/>
      <c r="CD33" s="376"/>
      <c r="CE33" s="376"/>
      <c r="CF33" s="376"/>
      <c r="CG33" s="376"/>
      <c r="CH33" s="376"/>
      <c r="CI33" s="376"/>
      <c r="CJ33" s="376"/>
      <c r="CK33" s="376"/>
      <c r="CL33" s="376"/>
      <c r="CM33" s="376"/>
      <c r="CN33" s="12"/>
      <c r="CO33" s="396" t="s">
        <v>118</v>
      </c>
      <c r="CP33" s="396"/>
      <c r="CQ33" s="376" t="s">
        <v>287</v>
      </c>
      <c r="CR33" s="376"/>
      <c r="CS33" s="376"/>
      <c r="CT33" s="376"/>
      <c r="CU33" s="376"/>
      <c r="CV33" s="376"/>
      <c r="CW33" s="376"/>
      <c r="CX33" s="376"/>
      <c r="CY33" s="376"/>
      <c r="CZ33" s="376"/>
      <c r="DA33" s="376"/>
      <c r="DB33" s="376"/>
      <c r="DC33" s="376"/>
      <c r="DD33" s="376"/>
      <c r="DE33" s="376"/>
      <c r="DF33" s="12"/>
      <c r="DG33" s="416" t="s">
        <v>78</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国民健康保険事業勘定特別会計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IF('各会計、関係団体の財政状況及び健全化判断比率'!B30="","",'各会計、関係団体の財政状況及び健全化判断比率'!B30)</f>
        <v>水道事業会計</v>
      </c>
      <c r="AP34" s="413"/>
      <c r="AQ34" s="413"/>
      <c r="AR34" s="413"/>
      <c r="AS34" s="413"/>
      <c r="AT34" s="413"/>
      <c r="AU34" s="413"/>
      <c r="AV34" s="413"/>
      <c r="AW34" s="413"/>
      <c r="AX34" s="413"/>
      <c r="AY34" s="413"/>
      <c r="AZ34" s="413"/>
      <c r="BA34" s="413"/>
      <c r="BB34" s="413"/>
      <c r="BC34" s="413"/>
      <c r="BD34" s="2"/>
      <c r="BE34" s="414">
        <f>IF(BG34="","",MAX(C34:D43,U34:V43,AM34:AN43)+1)</f>
        <v>6</v>
      </c>
      <c r="BF34" s="414"/>
      <c r="BG34" s="413" t="str">
        <f>IF('各会計、関係団体の財政状況及び健全化判断比率'!B31="","",'各会計、関係団体の財政状況及び健全化判断比率'!B31)</f>
        <v>農業集落排水事業特別会計</v>
      </c>
      <c r="BH34" s="413"/>
      <c r="BI34" s="413"/>
      <c r="BJ34" s="413"/>
      <c r="BK34" s="413"/>
      <c r="BL34" s="413"/>
      <c r="BM34" s="413"/>
      <c r="BN34" s="413"/>
      <c r="BO34" s="413"/>
      <c r="BP34" s="413"/>
      <c r="BQ34" s="413"/>
      <c r="BR34" s="413"/>
      <c r="BS34" s="413"/>
      <c r="BT34" s="413"/>
      <c r="BU34" s="413"/>
      <c r="BV34" s="2"/>
      <c r="BW34" s="414">
        <f>IF(BY34="","",MAX(C34:D43,U34:V43,AM34:AN43,BE34:BF43)+1)</f>
        <v>9</v>
      </c>
      <c r="BX34" s="414"/>
      <c r="BY34" s="413" t="str">
        <f>IF('各会計、関係団体の財政状況及び健全化判断比率'!B68="","",'各会計、関係団体の財政状況及び健全化判断比率'!B68)</f>
        <v>岩手県市町村総合事務組合（一般会計）</v>
      </c>
      <c r="BZ34" s="413"/>
      <c r="CA34" s="413"/>
      <c r="CB34" s="413"/>
      <c r="CC34" s="413"/>
      <c r="CD34" s="413"/>
      <c r="CE34" s="413"/>
      <c r="CF34" s="413"/>
      <c r="CG34" s="413"/>
      <c r="CH34" s="413"/>
      <c r="CI34" s="413"/>
      <c r="CJ34" s="413"/>
      <c r="CK34" s="413"/>
      <c r="CL34" s="413"/>
      <c r="CM34" s="413"/>
      <c r="CN34" s="2"/>
      <c r="CO34" s="414">
        <f>IF(CQ34="","",MAX(C34:D43,U34:V43,AM34:AN43,BE34:BF43,BW34:BX43)+1)</f>
        <v>15</v>
      </c>
      <c r="CP34" s="414"/>
      <c r="CQ34" s="413" t="str">
        <f>IF('各会計、関係団体の財政状況及び健全化判断比率'!BS7="","",'各会計、関係団体の財政状況及び健全化判断比率'!BS7)</f>
        <v>一戸町社会福祉基金</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土地取得特別会計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後期高齢者医療特別会計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f t="shared" ref="BE35:BE43" si="3">IF(BG35="","",BE34+1)</f>
        <v>7</v>
      </c>
      <c r="BF35" s="414"/>
      <c r="BG35" s="413" t="str">
        <f>IF('各会計、関係団体の財政状況及び健全化判断比率'!B32="","",'各会計、関係団体の財政状況及び健全化判断比率'!B32)</f>
        <v>下水道事業特別会計</v>
      </c>
      <c r="BH35" s="413"/>
      <c r="BI35" s="413"/>
      <c r="BJ35" s="413"/>
      <c r="BK35" s="413"/>
      <c r="BL35" s="413"/>
      <c r="BM35" s="413"/>
      <c r="BN35" s="413"/>
      <c r="BO35" s="413"/>
      <c r="BP35" s="413"/>
      <c r="BQ35" s="413"/>
      <c r="BR35" s="413"/>
      <c r="BS35" s="413"/>
      <c r="BT35" s="413"/>
      <c r="BU35" s="413"/>
      <c r="BV35" s="2"/>
      <c r="BW35" s="414">
        <f t="shared" ref="BW35:BW43" si="4">IF(BY35="","",BW34+1)</f>
        <v>10</v>
      </c>
      <c r="BX35" s="414"/>
      <c r="BY35" s="413" t="str">
        <f>IF('各会計、関係団体の財政状況及び健全化判断比率'!B69="","",'各会計、関係団体の財政状況及び健全化判断比率'!B69)</f>
        <v>岩手県市町村総合事務組合（交通災害共済事業特別会計）</v>
      </c>
      <c r="BZ35" s="413"/>
      <c r="CA35" s="413"/>
      <c r="CB35" s="413"/>
      <c r="CC35" s="413"/>
      <c r="CD35" s="413"/>
      <c r="CE35" s="413"/>
      <c r="CF35" s="413"/>
      <c r="CG35" s="413"/>
      <c r="CH35" s="413"/>
      <c r="CI35" s="413"/>
      <c r="CJ35" s="413"/>
      <c r="CK35" s="413"/>
      <c r="CL35" s="413"/>
      <c r="CM35" s="413"/>
      <c r="CN35" s="2"/>
      <c r="CO35" s="414">
        <f t="shared" ref="CO35:CO43" si="5">IF(CQ35="","",CO34+1)</f>
        <v>16</v>
      </c>
      <c r="CP35" s="414"/>
      <c r="CQ35" s="413" t="str">
        <f>IF('各会計、関係団体の財政状況及び健全化判断比率'!BS8="","",'各会計、関係団体の財政状況及び健全化判断比率'!BS8)</f>
        <v>一戸町民まちづくり公社</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t="str">
        <f t="shared" si="1"/>
        <v/>
      </c>
      <c r="V36" s="414"/>
      <c r="W36" s="413"/>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f t="shared" si="3"/>
        <v>8</v>
      </c>
      <c r="BF36" s="414"/>
      <c r="BG36" s="413" t="str">
        <f>IF('各会計、関係団体の財政状況及び健全化判断比率'!B33="","",'各会計、関係団体の財政状況及び健全化判断比率'!B33)</f>
        <v>個別生活排水処理事業特別会計</v>
      </c>
      <c r="BH36" s="413"/>
      <c r="BI36" s="413"/>
      <c r="BJ36" s="413"/>
      <c r="BK36" s="413"/>
      <c r="BL36" s="413"/>
      <c r="BM36" s="413"/>
      <c r="BN36" s="413"/>
      <c r="BO36" s="413"/>
      <c r="BP36" s="413"/>
      <c r="BQ36" s="413"/>
      <c r="BR36" s="413"/>
      <c r="BS36" s="413"/>
      <c r="BT36" s="413"/>
      <c r="BU36" s="413"/>
      <c r="BV36" s="2"/>
      <c r="BW36" s="414">
        <f t="shared" si="4"/>
        <v>11</v>
      </c>
      <c r="BX36" s="414"/>
      <c r="BY36" s="413" t="str">
        <f>IF('各会計、関係団体の財政状況及び健全化判断比率'!B70="","",'各会計、関係団体の財政状況及び健全化判断比率'!B70)</f>
        <v>二戸地区広域行政事務組合（一般会計）</v>
      </c>
      <c r="BZ36" s="413"/>
      <c r="CA36" s="413"/>
      <c r="CB36" s="413"/>
      <c r="CC36" s="413"/>
      <c r="CD36" s="413"/>
      <c r="CE36" s="413"/>
      <c r="CF36" s="413"/>
      <c r="CG36" s="413"/>
      <c r="CH36" s="413"/>
      <c r="CI36" s="413"/>
      <c r="CJ36" s="413"/>
      <c r="CK36" s="413"/>
      <c r="CL36" s="413"/>
      <c r="CM36" s="413"/>
      <c r="CN36" s="2"/>
      <c r="CO36" s="414">
        <f t="shared" si="5"/>
        <v>17</v>
      </c>
      <c r="CP36" s="414"/>
      <c r="CQ36" s="413" t="str">
        <f>IF('各会計、関係団体の財政状況及び健全化判断比率'!BS9="","",'各会計、関係団体の財政状況及び健全化判断比率'!BS9)</f>
        <v>結愛サービス公社</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12</v>
      </c>
      <c r="BX37" s="414"/>
      <c r="BY37" s="413" t="str">
        <f>IF('各会計、関係団体の財政状況及び健全化判断比率'!B71="","",'各会計、関係団体の財政状況及び健全化判断比率'!B71)</f>
        <v>二戸地区広域行政事務組合（介護保険特別会計）</v>
      </c>
      <c r="BZ37" s="413"/>
      <c r="CA37" s="413"/>
      <c r="CB37" s="413"/>
      <c r="CC37" s="413"/>
      <c r="CD37" s="413"/>
      <c r="CE37" s="413"/>
      <c r="CF37" s="413"/>
      <c r="CG37" s="413"/>
      <c r="CH37" s="413"/>
      <c r="CI37" s="413"/>
      <c r="CJ37" s="413"/>
      <c r="CK37" s="413"/>
      <c r="CL37" s="413"/>
      <c r="CM37" s="413"/>
      <c r="CN37" s="2"/>
      <c r="CO37" s="414">
        <f t="shared" si="5"/>
        <v>18</v>
      </c>
      <c r="CP37" s="414"/>
      <c r="CQ37" s="413" t="str">
        <f>IF('各会計、関係団体の財政状況及び健全化判断比率'!BS10="","",'各会計、関係団体の財政状況及び健全化判断比率'!BS10)</f>
        <v>一戸夢ファーム</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13</v>
      </c>
      <c r="BX38" s="414"/>
      <c r="BY38" s="413" t="str">
        <f>IF('各会計、関係団体の財政状況及び健全化判断比率'!B72="","",'各会計、関係団体の財政状況及び健全化判断比率'!B72)</f>
        <v>岩手県後期高齢者医療広域連合（一般会計）</v>
      </c>
      <c r="BZ38" s="413"/>
      <c r="CA38" s="413"/>
      <c r="CB38" s="413"/>
      <c r="CC38" s="413"/>
      <c r="CD38" s="413"/>
      <c r="CE38" s="413"/>
      <c r="CF38" s="413"/>
      <c r="CG38" s="413"/>
      <c r="CH38" s="413"/>
      <c r="CI38" s="413"/>
      <c r="CJ38" s="413"/>
      <c r="CK38" s="413"/>
      <c r="CL38" s="413"/>
      <c r="CM38" s="413"/>
      <c r="CN38" s="2"/>
      <c r="CO38" s="414">
        <f t="shared" si="5"/>
        <v>19</v>
      </c>
      <c r="CP38" s="414"/>
      <c r="CQ38" s="413" t="str">
        <f>IF('各会計、関係団体の財政状況及び健全化判断比率'!BS11="","",'各会計、関係団体の財政状況及び健全化判断比率'!BS11)</f>
        <v>奥中山高原</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14</v>
      </c>
      <c r="BX39" s="414"/>
      <c r="BY39" s="413" t="str">
        <f>IF('各会計、関係団体の財政状況及び健全化判断比率'!B73="","",'各会計、関係団体の財政状況及び健全化判断比率'!B73)</f>
        <v>岩手県後期高齢者医療広域連合（後期高齢者医療特別会計）</v>
      </c>
      <c r="BZ39" s="413"/>
      <c r="CA39" s="413"/>
      <c r="CB39" s="413"/>
      <c r="CC39" s="413"/>
      <c r="CD39" s="413"/>
      <c r="CE39" s="413"/>
      <c r="CF39" s="413"/>
      <c r="CG39" s="413"/>
      <c r="CH39" s="413"/>
      <c r="CI39" s="413"/>
      <c r="CJ39" s="413"/>
      <c r="CK39" s="413"/>
      <c r="CL39" s="413"/>
      <c r="CM39" s="413"/>
      <c r="CN39" s="2"/>
      <c r="CO39" s="414">
        <f t="shared" si="5"/>
        <v>20</v>
      </c>
      <c r="CP39" s="414"/>
      <c r="CQ39" s="413" t="str">
        <f>IF('各会計、関係団体の財政状況及び健全化判断比率'!BS12="","",'各会計、関係団体の財政状況及び健全化判断比率'!BS12)</f>
        <v>小鳥谷診療所</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f t="shared" si="5"/>
        <v>21</v>
      </c>
      <c r="CP40" s="414"/>
      <c r="CQ40" s="413" t="str">
        <f>IF('各会計、関係団体の財政状況及び健全化判断比率'!BS13="","",'各会計、関係団体の財政状況及び健全化判断比率'!BS13)</f>
        <v>奥中山高原農協乳業</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359" t="s">
        <v>289</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291</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293</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294</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198</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296</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301</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Wl4iZLeUdGGd/vfOzXfwBfJjyK8Ic1XnLskbkJYfItKzvmJEPB80arESv8ugryYgZq3p+ERPn7HYC3JZoB5FpA==" saltValue="GCCjzPiMvGvo7IpZB/8a9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527</v>
      </c>
      <c r="G33" s="201" t="s">
        <v>528</v>
      </c>
      <c r="H33" s="201" t="s">
        <v>529</v>
      </c>
      <c r="I33" s="201" t="s">
        <v>530</v>
      </c>
      <c r="J33" s="205" t="s">
        <v>253</v>
      </c>
      <c r="K33" s="186"/>
      <c r="L33" s="186"/>
      <c r="M33" s="186"/>
      <c r="N33" s="186"/>
      <c r="O33" s="186"/>
      <c r="P33" s="186"/>
    </row>
    <row r="34" spans="1:16" ht="39" customHeight="1" x14ac:dyDescent="0.2">
      <c r="A34" s="186"/>
      <c r="B34" s="188"/>
      <c r="C34" s="1025" t="s">
        <v>465</v>
      </c>
      <c r="D34" s="1025"/>
      <c r="E34" s="1026"/>
      <c r="F34" s="197">
        <v>11.46</v>
      </c>
      <c r="G34" s="202">
        <v>10.119999999999999</v>
      </c>
      <c r="H34" s="202">
        <v>10.26</v>
      </c>
      <c r="I34" s="202">
        <v>9.39</v>
      </c>
      <c r="J34" s="206">
        <v>9.9</v>
      </c>
      <c r="K34" s="186"/>
      <c r="L34" s="186"/>
      <c r="M34" s="186"/>
      <c r="N34" s="186"/>
      <c r="O34" s="186"/>
      <c r="P34" s="186"/>
    </row>
    <row r="35" spans="1:16" ht="39" customHeight="1" x14ac:dyDescent="0.2">
      <c r="A35" s="186"/>
      <c r="B35" s="189"/>
      <c r="C35" s="1021" t="s">
        <v>264</v>
      </c>
      <c r="D35" s="1021"/>
      <c r="E35" s="1022"/>
      <c r="F35" s="198">
        <v>5.31</v>
      </c>
      <c r="G35" s="203">
        <v>5.0999999999999996</v>
      </c>
      <c r="H35" s="203">
        <v>4.6399999999999997</v>
      </c>
      <c r="I35" s="203">
        <v>5.43</v>
      </c>
      <c r="J35" s="207">
        <v>6.49</v>
      </c>
      <c r="K35" s="186"/>
      <c r="L35" s="186"/>
      <c r="M35" s="186"/>
      <c r="N35" s="186"/>
      <c r="O35" s="186"/>
      <c r="P35" s="186"/>
    </row>
    <row r="36" spans="1:16" ht="39" customHeight="1" x14ac:dyDescent="0.2">
      <c r="A36" s="186"/>
      <c r="B36" s="189"/>
      <c r="C36" s="1021" t="s">
        <v>464</v>
      </c>
      <c r="D36" s="1021"/>
      <c r="E36" s="1022"/>
      <c r="F36" s="198" t="s">
        <v>532</v>
      </c>
      <c r="G36" s="203">
        <v>0.3</v>
      </c>
      <c r="H36" s="203">
        <v>1.2</v>
      </c>
      <c r="I36" s="203">
        <v>0.91</v>
      </c>
      <c r="J36" s="207">
        <v>0.89</v>
      </c>
      <c r="K36" s="186"/>
      <c r="L36" s="186"/>
      <c r="M36" s="186"/>
      <c r="N36" s="186"/>
      <c r="O36" s="186"/>
      <c r="P36" s="186"/>
    </row>
    <row r="37" spans="1:16" ht="39" customHeight="1" x14ac:dyDescent="0.2">
      <c r="A37" s="186"/>
      <c r="B37" s="189"/>
      <c r="C37" s="1021" t="s">
        <v>172</v>
      </c>
      <c r="D37" s="1021"/>
      <c r="E37" s="1022"/>
      <c r="F37" s="198">
        <v>0</v>
      </c>
      <c r="G37" s="203">
        <v>0</v>
      </c>
      <c r="H37" s="203">
        <v>0</v>
      </c>
      <c r="I37" s="203">
        <v>0</v>
      </c>
      <c r="J37" s="207">
        <v>0.01</v>
      </c>
      <c r="K37" s="186"/>
      <c r="L37" s="186"/>
      <c r="M37" s="186"/>
      <c r="N37" s="186"/>
      <c r="O37" s="186"/>
      <c r="P37" s="186"/>
    </row>
    <row r="38" spans="1:16" ht="39" customHeight="1" x14ac:dyDescent="0.2">
      <c r="A38" s="186"/>
      <c r="B38" s="189"/>
      <c r="C38" s="1021" t="s">
        <v>45</v>
      </c>
      <c r="D38" s="1021"/>
      <c r="E38" s="1022"/>
      <c r="F38" s="198">
        <v>0</v>
      </c>
      <c r="G38" s="203">
        <v>0</v>
      </c>
      <c r="H38" s="203">
        <v>0.02</v>
      </c>
      <c r="I38" s="203">
        <v>0</v>
      </c>
      <c r="J38" s="207">
        <v>0.01</v>
      </c>
      <c r="K38" s="186"/>
      <c r="L38" s="186"/>
      <c r="M38" s="186"/>
      <c r="N38" s="186"/>
      <c r="O38" s="186"/>
      <c r="P38" s="186"/>
    </row>
    <row r="39" spans="1:16" ht="39" customHeight="1" x14ac:dyDescent="0.2">
      <c r="A39" s="186"/>
      <c r="B39" s="189"/>
      <c r="C39" s="1021" t="s">
        <v>467</v>
      </c>
      <c r="D39" s="1021"/>
      <c r="E39" s="1022"/>
      <c r="F39" s="198">
        <v>0</v>
      </c>
      <c r="G39" s="203">
        <v>0</v>
      </c>
      <c r="H39" s="203">
        <v>0</v>
      </c>
      <c r="I39" s="203">
        <v>0</v>
      </c>
      <c r="J39" s="207">
        <v>0</v>
      </c>
      <c r="K39" s="186"/>
      <c r="L39" s="186"/>
      <c r="M39" s="186"/>
      <c r="N39" s="186"/>
      <c r="O39" s="186"/>
      <c r="P39" s="186"/>
    </row>
    <row r="40" spans="1:16" ht="39" customHeight="1" x14ac:dyDescent="0.2">
      <c r="A40" s="186"/>
      <c r="B40" s="189"/>
      <c r="C40" s="1021" t="s">
        <v>226</v>
      </c>
      <c r="D40" s="1021"/>
      <c r="E40" s="1022"/>
      <c r="F40" s="198">
        <v>0</v>
      </c>
      <c r="G40" s="203">
        <v>0</v>
      </c>
      <c r="H40" s="203">
        <v>0</v>
      </c>
      <c r="I40" s="203">
        <v>0</v>
      </c>
      <c r="J40" s="207">
        <v>0</v>
      </c>
      <c r="K40" s="186"/>
      <c r="L40" s="186"/>
      <c r="M40" s="186"/>
      <c r="N40" s="186"/>
      <c r="O40" s="186"/>
      <c r="P40" s="186"/>
    </row>
    <row r="41" spans="1:16" ht="39" customHeight="1" x14ac:dyDescent="0.2">
      <c r="A41" s="186"/>
      <c r="B41" s="189"/>
      <c r="C41" s="1021" t="s">
        <v>297</v>
      </c>
      <c r="D41" s="1021"/>
      <c r="E41" s="1022"/>
      <c r="F41" s="198">
        <v>0</v>
      </c>
      <c r="G41" s="203">
        <v>0</v>
      </c>
      <c r="H41" s="203">
        <v>0</v>
      </c>
      <c r="I41" s="203">
        <v>0</v>
      </c>
      <c r="J41" s="207">
        <v>0</v>
      </c>
      <c r="K41" s="186"/>
      <c r="L41" s="186"/>
      <c r="M41" s="186"/>
      <c r="N41" s="186"/>
      <c r="O41" s="186"/>
      <c r="P41" s="186"/>
    </row>
    <row r="42" spans="1:16" ht="39" customHeight="1" x14ac:dyDescent="0.2">
      <c r="A42" s="186"/>
      <c r="B42" s="190"/>
      <c r="C42" s="1021" t="s">
        <v>533</v>
      </c>
      <c r="D42" s="1021"/>
      <c r="E42" s="1022"/>
      <c r="F42" s="198" t="s">
        <v>201</v>
      </c>
      <c r="G42" s="203" t="s">
        <v>201</v>
      </c>
      <c r="H42" s="203" t="s">
        <v>201</v>
      </c>
      <c r="I42" s="203" t="s">
        <v>201</v>
      </c>
      <c r="J42" s="207" t="s">
        <v>201</v>
      </c>
      <c r="K42" s="186"/>
      <c r="L42" s="186"/>
      <c r="M42" s="186"/>
      <c r="N42" s="186"/>
      <c r="O42" s="186"/>
      <c r="P42" s="186"/>
    </row>
    <row r="43" spans="1:16" ht="39" customHeight="1" x14ac:dyDescent="0.2">
      <c r="A43" s="186"/>
      <c r="B43" s="191"/>
      <c r="C43" s="1023" t="s">
        <v>490</v>
      </c>
      <c r="D43" s="1023"/>
      <c r="E43" s="1024"/>
      <c r="F43" s="199" t="s">
        <v>201</v>
      </c>
      <c r="G43" s="204" t="s">
        <v>201</v>
      </c>
      <c r="H43" s="204" t="s">
        <v>201</v>
      </c>
      <c r="I43" s="204" t="s">
        <v>201</v>
      </c>
      <c r="J43" s="208" t="s">
        <v>201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IyiSr5lWpYJ/BvlZ5WtNnOaTVL/+Hw7GVAYffmPsLzLiPQFnGeVv+O4wb59szN1XaEWI5kuVLa7RIqacxc92sw==" saltValue="pGudJgLe1XOqZoEL/q8K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
      <c r="A44" s="85"/>
      <c r="B44" s="209" t="s">
        <v>24</v>
      </c>
      <c r="C44" s="215"/>
      <c r="D44" s="215"/>
      <c r="E44" s="223"/>
      <c r="F44" s="223"/>
      <c r="G44" s="223"/>
      <c r="H44" s="223"/>
      <c r="I44" s="223"/>
      <c r="J44" s="226" t="s">
        <v>17</v>
      </c>
      <c r="K44" s="228" t="s">
        <v>527</v>
      </c>
      <c r="L44" s="237" t="s">
        <v>528</v>
      </c>
      <c r="M44" s="237" t="s">
        <v>529</v>
      </c>
      <c r="N44" s="237" t="s">
        <v>530</v>
      </c>
      <c r="O44" s="246" t="s">
        <v>253</v>
      </c>
      <c r="P44" s="85"/>
      <c r="Q44" s="85"/>
      <c r="R44" s="85"/>
      <c r="S44" s="85"/>
      <c r="T44" s="85"/>
      <c r="U44" s="85"/>
    </row>
    <row r="45" spans="1:21" ht="30.75" customHeight="1" x14ac:dyDescent="0.2">
      <c r="A45" s="85"/>
      <c r="B45" s="1042" t="s">
        <v>26</v>
      </c>
      <c r="C45" s="1043"/>
      <c r="D45" s="218"/>
      <c r="E45" s="1056" t="s">
        <v>23</v>
      </c>
      <c r="F45" s="1056"/>
      <c r="G45" s="1056"/>
      <c r="H45" s="1056"/>
      <c r="I45" s="1056"/>
      <c r="J45" s="1057"/>
      <c r="K45" s="229">
        <v>983</v>
      </c>
      <c r="L45" s="238">
        <v>947</v>
      </c>
      <c r="M45" s="238">
        <v>834</v>
      </c>
      <c r="N45" s="238">
        <v>790</v>
      </c>
      <c r="O45" s="247">
        <v>741</v>
      </c>
      <c r="P45" s="85"/>
      <c r="Q45" s="85"/>
      <c r="R45" s="85"/>
      <c r="S45" s="85"/>
      <c r="T45" s="85"/>
      <c r="U45" s="85"/>
    </row>
    <row r="46" spans="1:21" ht="30.75" customHeight="1" x14ac:dyDescent="0.2">
      <c r="A46" s="85"/>
      <c r="B46" s="1044"/>
      <c r="C46" s="1045"/>
      <c r="D46" s="219"/>
      <c r="E46" s="1048" t="s">
        <v>29</v>
      </c>
      <c r="F46" s="1048"/>
      <c r="G46" s="1048"/>
      <c r="H46" s="1048"/>
      <c r="I46" s="1048"/>
      <c r="J46" s="1049"/>
      <c r="K46" s="230" t="s">
        <v>201</v>
      </c>
      <c r="L46" s="239" t="s">
        <v>201</v>
      </c>
      <c r="M46" s="239" t="s">
        <v>201</v>
      </c>
      <c r="N46" s="239" t="s">
        <v>201</v>
      </c>
      <c r="O46" s="248" t="s">
        <v>201</v>
      </c>
      <c r="P46" s="85"/>
      <c r="Q46" s="85"/>
      <c r="R46" s="85"/>
      <c r="S46" s="85"/>
      <c r="T46" s="85"/>
      <c r="U46" s="85"/>
    </row>
    <row r="47" spans="1:21" ht="30.75" customHeight="1" x14ac:dyDescent="0.2">
      <c r="A47" s="85"/>
      <c r="B47" s="1044"/>
      <c r="C47" s="1045"/>
      <c r="D47" s="219"/>
      <c r="E47" s="1048" t="s">
        <v>32</v>
      </c>
      <c r="F47" s="1048"/>
      <c r="G47" s="1048"/>
      <c r="H47" s="1048"/>
      <c r="I47" s="1048"/>
      <c r="J47" s="1049"/>
      <c r="K47" s="230" t="s">
        <v>201</v>
      </c>
      <c r="L47" s="239" t="s">
        <v>201</v>
      </c>
      <c r="M47" s="239" t="s">
        <v>201</v>
      </c>
      <c r="N47" s="239" t="s">
        <v>201</v>
      </c>
      <c r="O47" s="248" t="s">
        <v>201</v>
      </c>
      <c r="P47" s="85"/>
      <c r="Q47" s="85"/>
      <c r="R47" s="85"/>
      <c r="S47" s="85"/>
      <c r="T47" s="85"/>
      <c r="U47" s="85"/>
    </row>
    <row r="48" spans="1:21" ht="30.75" customHeight="1" x14ac:dyDescent="0.2">
      <c r="A48" s="85"/>
      <c r="B48" s="1044"/>
      <c r="C48" s="1045"/>
      <c r="D48" s="219"/>
      <c r="E48" s="1048" t="s">
        <v>38</v>
      </c>
      <c r="F48" s="1048"/>
      <c r="G48" s="1048"/>
      <c r="H48" s="1048"/>
      <c r="I48" s="1048"/>
      <c r="J48" s="1049"/>
      <c r="K48" s="230">
        <v>244</v>
      </c>
      <c r="L48" s="239">
        <v>231</v>
      </c>
      <c r="M48" s="239">
        <v>231</v>
      </c>
      <c r="N48" s="239">
        <v>222</v>
      </c>
      <c r="O48" s="248">
        <v>214</v>
      </c>
      <c r="P48" s="85"/>
      <c r="Q48" s="85"/>
      <c r="R48" s="85"/>
      <c r="S48" s="85"/>
      <c r="T48" s="85"/>
      <c r="U48" s="85"/>
    </row>
    <row r="49" spans="1:21" ht="30.75" customHeight="1" x14ac:dyDescent="0.2">
      <c r="A49" s="85"/>
      <c r="B49" s="1044"/>
      <c r="C49" s="1045"/>
      <c r="D49" s="219"/>
      <c r="E49" s="1048" t="s">
        <v>0</v>
      </c>
      <c r="F49" s="1048"/>
      <c r="G49" s="1048"/>
      <c r="H49" s="1048"/>
      <c r="I49" s="1048"/>
      <c r="J49" s="1049"/>
      <c r="K49" s="230">
        <v>32</v>
      </c>
      <c r="L49" s="239">
        <v>32</v>
      </c>
      <c r="M49" s="239">
        <v>30</v>
      </c>
      <c r="N49" s="239">
        <v>29</v>
      </c>
      <c r="O49" s="248">
        <v>30</v>
      </c>
      <c r="P49" s="85"/>
      <c r="Q49" s="85"/>
      <c r="R49" s="85"/>
      <c r="S49" s="85"/>
      <c r="T49" s="85"/>
      <c r="U49" s="85"/>
    </row>
    <row r="50" spans="1:21" ht="30.75" customHeight="1" x14ac:dyDescent="0.2">
      <c r="A50" s="85"/>
      <c r="B50" s="1044"/>
      <c r="C50" s="1045"/>
      <c r="D50" s="219"/>
      <c r="E50" s="1048" t="s">
        <v>40</v>
      </c>
      <c r="F50" s="1048"/>
      <c r="G50" s="1048"/>
      <c r="H50" s="1048"/>
      <c r="I50" s="1048"/>
      <c r="J50" s="1049"/>
      <c r="K50" s="230">
        <v>15</v>
      </c>
      <c r="L50" s="239">
        <v>15</v>
      </c>
      <c r="M50" s="239">
        <v>14</v>
      </c>
      <c r="N50" s="239">
        <v>2</v>
      </c>
      <c r="O50" s="248">
        <v>1</v>
      </c>
      <c r="P50" s="85"/>
      <c r="Q50" s="85"/>
      <c r="R50" s="85"/>
      <c r="S50" s="85"/>
      <c r="T50" s="85"/>
      <c r="U50" s="85"/>
    </row>
    <row r="51" spans="1:21" ht="30.75" customHeight="1" x14ac:dyDescent="0.2">
      <c r="A51" s="85"/>
      <c r="B51" s="1046"/>
      <c r="C51" s="1047"/>
      <c r="D51" s="220"/>
      <c r="E51" s="1048" t="s">
        <v>44</v>
      </c>
      <c r="F51" s="1048"/>
      <c r="G51" s="1048"/>
      <c r="H51" s="1048"/>
      <c r="I51" s="1048"/>
      <c r="J51" s="1049"/>
      <c r="K51" s="230" t="s">
        <v>201</v>
      </c>
      <c r="L51" s="239" t="s">
        <v>201</v>
      </c>
      <c r="M51" s="239" t="s">
        <v>201</v>
      </c>
      <c r="N51" s="239" t="s">
        <v>201</v>
      </c>
      <c r="O51" s="248" t="s">
        <v>201</v>
      </c>
      <c r="P51" s="85"/>
      <c r="Q51" s="85"/>
      <c r="R51" s="85"/>
      <c r="S51" s="85"/>
      <c r="T51" s="85"/>
      <c r="U51" s="85"/>
    </row>
    <row r="52" spans="1:21" ht="30.75" customHeight="1" x14ac:dyDescent="0.2">
      <c r="A52" s="85"/>
      <c r="B52" s="1050" t="s">
        <v>47</v>
      </c>
      <c r="C52" s="1051"/>
      <c r="D52" s="220"/>
      <c r="E52" s="1048" t="s">
        <v>48</v>
      </c>
      <c r="F52" s="1048"/>
      <c r="G52" s="1048"/>
      <c r="H52" s="1048"/>
      <c r="I52" s="1048"/>
      <c r="J52" s="1049"/>
      <c r="K52" s="230">
        <v>903</v>
      </c>
      <c r="L52" s="239">
        <v>858</v>
      </c>
      <c r="M52" s="239">
        <v>804</v>
      </c>
      <c r="N52" s="239">
        <v>784</v>
      </c>
      <c r="O52" s="248">
        <v>744</v>
      </c>
      <c r="P52" s="85"/>
      <c r="Q52" s="85"/>
      <c r="R52" s="85"/>
      <c r="S52" s="85"/>
      <c r="T52" s="85"/>
      <c r="U52" s="85"/>
    </row>
    <row r="53" spans="1:21" ht="30.75" customHeight="1" x14ac:dyDescent="0.2">
      <c r="A53" s="85"/>
      <c r="B53" s="1052" t="s">
        <v>49</v>
      </c>
      <c r="C53" s="1053"/>
      <c r="D53" s="221"/>
      <c r="E53" s="1054" t="s">
        <v>52</v>
      </c>
      <c r="F53" s="1054"/>
      <c r="G53" s="1054"/>
      <c r="H53" s="1054"/>
      <c r="I53" s="1054"/>
      <c r="J53" s="1055"/>
      <c r="K53" s="231">
        <v>371</v>
      </c>
      <c r="L53" s="240">
        <v>367</v>
      </c>
      <c r="M53" s="240">
        <v>305</v>
      </c>
      <c r="N53" s="240">
        <v>259</v>
      </c>
      <c r="O53" s="249">
        <v>242</v>
      </c>
      <c r="P53" s="85"/>
      <c r="Q53" s="85"/>
      <c r="R53" s="85"/>
      <c r="S53" s="85"/>
      <c r="T53" s="85"/>
      <c r="U53" s="85"/>
    </row>
    <row r="54" spans="1:21" ht="24" customHeight="1" x14ac:dyDescent="0.2">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4</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
      <c r="A57" s="85"/>
      <c r="B57" s="212"/>
      <c r="C57" s="217"/>
      <c r="D57" s="217"/>
      <c r="E57" s="224"/>
      <c r="F57" s="224"/>
      <c r="G57" s="224"/>
      <c r="H57" s="224"/>
      <c r="I57" s="224"/>
      <c r="J57" s="227" t="s">
        <v>17</v>
      </c>
      <c r="K57" s="233" t="s">
        <v>527</v>
      </c>
      <c r="L57" s="241" t="s">
        <v>528</v>
      </c>
      <c r="M57" s="241" t="s">
        <v>529</v>
      </c>
      <c r="N57" s="241" t="s">
        <v>530</v>
      </c>
      <c r="O57" s="251" t="s">
        <v>253</v>
      </c>
      <c r="P57" s="85"/>
      <c r="Q57" s="85"/>
      <c r="R57" s="85"/>
      <c r="S57" s="85"/>
      <c r="T57" s="85"/>
      <c r="U57" s="85"/>
    </row>
    <row r="58" spans="1:21" ht="31.5" customHeight="1" x14ac:dyDescent="0.2">
      <c r="B58" s="1036" t="s">
        <v>58</v>
      </c>
      <c r="C58" s="1037"/>
      <c r="D58" s="1027" t="s">
        <v>61</v>
      </c>
      <c r="E58" s="1028"/>
      <c r="F58" s="1028"/>
      <c r="G58" s="1028"/>
      <c r="H58" s="1028"/>
      <c r="I58" s="1028"/>
      <c r="J58" s="1029"/>
      <c r="K58" s="234"/>
      <c r="L58" s="242"/>
      <c r="M58" s="242"/>
      <c r="N58" s="242"/>
      <c r="O58" s="252"/>
    </row>
    <row r="59" spans="1:21" ht="31.5" customHeight="1" x14ac:dyDescent="0.2">
      <c r="B59" s="1038"/>
      <c r="C59" s="1039"/>
      <c r="D59" s="1030" t="s">
        <v>12</v>
      </c>
      <c r="E59" s="1031"/>
      <c r="F59" s="1031"/>
      <c r="G59" s="1031"/>
      <c r="H59" s="1031"/>
      <c r="I59" s="1031"/>
      <c r="J59" s="1032"/>
      <c r="K59" s="235"/>
      <c r="L59" s="243"/>
      <c r="M59" s="243"/>
      <c r="N59" s="243"/>
      <c r="O59" s="253"/>
    </row>
    <row r="60" spans="1:21" ht="31.5" customHeight="1" x14ac:dyDescent="0.2">
      <c r="B60" s="1040"/>
      <c r="C60" s="1041"/>
      <c r="D60" s="1033" t="s">
        <v>62</v>
      </c>
      <c r="E60" s="1034"/>
      <c r="F60" s="1034"/>
      <c r="G60" s="1034"/>
      <c r="H60" s="1034"/>
      <c r="I60" s="1034"/>
      <c r="J60" s="1035"/>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XCxMq40py5gPXM9pk3TUYpyvpzQh70+VGa+EocWq+JpPZgQj/Aguw1jPtbnKtCzsao8unIbk/ynts8vsvD3TTQ==" saltValue="iZZJexds+Bz6Eu0BOfSEO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
      <c r="B40" s="209" t="s">
        <v>24</v>
      </c>
      <c r="C40" s="215"/>
      <c r="D40" s="215"/>
      <c r="E40" s="223"/>
      <c r="F40" s="223"/>
      <c r="G40" s="223"/>
      <c r="H40" s="226" t="s">
        <v>17</v>
      </c>
      <c r="I40" s="228" t="s">
        <v>527</v>
      </c>
      <c r="J40" s="237" t="s">
        <v>528</v>
      </c>
      <c r="K40" s="237" t="s">
        <v>529</v>
      </c>
      <c r="L40" s="237" t="s">
        <v>530</v>
      </c>
      <c r="M40" s="266" t="s">
        <v>253</v>
      </c>
    </row>
    <row r="41" spans="2:13" ht="27.75" customHeight="1" x14ac:dyDescent="0.2">
      <c r="B41" s="1042" t="s">
        <v>34</v>
      </c>
      <c r="C41" s="1043"/>
      <c r="D41" s="218"/>
      <c r="E41" s="1067" t="s">
        <v>54</v>
      </c>
      <c r="F41" s="1067"/>
      <c r="G41" s="1067"/>
      <c r="H41" s="1068"/>
      <c r="I41" s="259">
        <v>7217</v>
      </c>
      <c r="J41" s="263">
        <v>7228</v>
      </c>
      <c r="K41" s="263">
        <v>7275</v>
      </c>
      <c r="L41" s="263">
        <v>7266</v>
      </c>
      <c r="M41" s="267">
        <v>7293</v>
      </c>
    </row>
    <row r="42" spans="2:13" ht="27.75" customHeight="1" x14ac:dyDescent="0.2">
      <c r="B42" s="1044"/>
      <c r="C42" s="1045"/>
      <c r="D42" s="219"/>
      <c r="E42" s="1058" t="s">
        <v>70</v>
      </c>
      <c r="F42" s="1058"/>
      <c r="G42" s="1058"/>
      <c r="H42" s="1059"/>
      <c r="I42" s="260" t="s">
        <v>201</v>
      </c>
      <c r="J42" s="264" t="s">
        <v>201</v>
      </c>
      <c r="K42" s="264" t="s">
        <v>201</v>
      </c>
      <c r="L42" s="264" t="s">
        <v>201</v>
      </c>
      <c r="M42" s="268" t="s">
        <v>201</v>
      </c>
    </row>
    <row r="43" spans="2:13" ht="27.75" customHeight="1" x14ac:dyDescent="0.2">
      <c r="B43" s="1044"/>
      <c r="C43" s="1045"/>
      <c r="D43" s="219"/>
      <c r="E43" s="1058" t="s">
        <v>71</v>
      </c>
      <c r="F43" s="1058"/>
      <c r="G43" s="1058"/>
      <c r="H43" s="1059"/>
      <c r="I43" s="260">
        <v>2398</v>
      </c>
      <c r="J43" s="264">
        <v>2165</v>
      </c>
      <c r="K43" s="264">
        <v>1993</v>
      </c>
      <c r="L43" s="264">
        <v>1829</v>
      </c>
      <c r="M43" s="268">
        <v>1736</v>
      </c>
    </row>
    <row r="44" spans="2:13" ht="27.75" customHeight="1" x14ac:dyDescent="0.2">
      <c r="B44" s="1044"/>
      <c r="C44" s="1045"/>
      <c r="D44" s="219"/>
      <c r="E44" s="1058" t="s">
        <v>73</v>
      </c>
      <c r="F44" s="1058"/>
      <c r="G44" s="1058"/>
      <c r="H44" s="1059"/>
      <c r="I44" s="260">
        <v>208</v>
      </c>
      <c r="J44" s="264">
        <v>177</v>
      </c>
      <c r="K44" s="264">
        <v>430</v>
      </c>
      <c r="L44" s="264">
        <v>404</v>
      </c>
      <c r="M44" s="268">
        <v>371</v>
      </c>
    </row>
    <row r="45" spans="2:13" ht="27.75" customHeight="1" x14ac:dyDescent="0.2">
      <c r="B45" s="1044"/>
      <c r="C45" s="1045"/>
      <c r="D45" s="219"/>
      <c r="E45" s="1058" t="s">
        <v>75</v>
      </c>
      <c r="F45" s="1058"/>
      <c r="G45" s="1058"/>
      <c r="H45" s="1059"/>
      <c r="I45" s="260">
        <v>1450</v>
      </c>
      <c r="J45" s="264">
        <v>1507</v>
      </c>
      <c r="K45" s="264">
        <v>1422</v>
      </c>
      <c r="L45" s="264">
        <v>1330</v>
      </c>
      <c r="M45" s="268">
        <v>1329</v>
      </c>
    </row>
    <row r="46" spans="2:13" ht="27.75" customHeight="1" x14ac:dyDescent="0.2">
      <c r="B46" s="1044"/>
      <c r="C46" s="1045"/>
      <c r="D46" s="220"/>
      <c r="E46" s="1058" t="s">
        <v>74</v>
      </c>
      <c r="F46" s="1058"/>
      <c r="G46" s="1058"/>
      <c r="H46" s="1059"/>
      <c r="I46" s="260" t="s">
        <v>201</v>
      </c>
      <c r="J46" s="264" t="s">
        <v>201</v>
      </c>
      <c r="K46" s="264" t="s">
        <v>201</v>
      </c>
      <c r="L46" s="264" t="s">
        <v>201</v>
      </c>
      <c r="M46" s="268" t="s">
        <v>201</v>
      </c>
    </row>
    <row r="47" spans="2:13" ht="27.75" customHeight="1" x14ac:dyDescent="0.2">
      <c r="B47" s="1044"/>
      <c r="C47" s="1045"/>
      <c r="D47" s="256"/>
      <c r="E47" s="1064" t="s">
        <v>77</v>
      </c>
      <c r="F47" s="1065"/>
      <c r="G47" s="1065"/>
      <c r="H47" s="1066"/>
      <c r="I47" s="260" t="s">
        <v>201</v>
      </c>
      <c r="J47" s="264" t="s">
        <v>201</v>
      </c>
      <c r="K47" s="264" t="s">
        <v>201</v>
      </c>
      <c r="L47" s="264" t="s">
        <v>201</v>
      </c>
      <c r="M47" s="268" t="s">
        <v>201</v>
      </c>
    </row>
    <row r="48" spans="2:13" ht="27.75" customHeight="1" x14ac:dyDescent="0.2">
      <c r="B48" s="1044"/>
      <c r="C48" s="1045"/>
      <c r="D48" s="219"/>
      <c r="E48" s="1058" t="s">
        <v>81</v>
      </c>
      <c r="F48" s="1058"/>
      <c r="G48" s="1058"/>
      <c r="H48" s="1059"/>
      <c r="I48" s="260" t="s">
        <v>201</v>
      </c>
      <c r="J48" s="264" t="s">
        <v>201</v>
      </c>
      <c r="K48" s="264" t="s">
        <v>201</v>
      </c>
      <c r="L48" s="264" t="s">
        <v>201</v>
      </c>
      <c r="M48" s="268" t="s">
        <v>201</v>
      </c>
    </row>
    <row r="49" spans="2:13" ht="27.75" customHeight="1" x14ac:dyDescent="0.2">
      <c r="B49" s="1046"/>
      <c r="C49" s="1047"/>
      <c r="D49" s="219"/>
      <c r="E49" s="1058" t="s">
        <v>87</v>
      </c>
      <c r="F49" s="1058"/>
      <c r="G49" s="1058"/>
      <c r="H49" s="1059"/>
      <c r="I49" s="260" t="s">
        <v>201</v>
      </c>
      <c r="J49" s="264" t="s">
        <v>201</v>
      </c>
      <c r="K49" s="264" t="s">
        <v>201</v>
      </c>
      <c r="L49" s="264" t="s">
        <v>201</v>
      </c>
      <c r="M49" s="268" t="s">
        <v>201</v>
      </c>
    </row>
    <row r="50" spans="2:13" ht="27.75" customHeight="1" x14ac:dyDescent="0.2">
      <c r="B50" s="1062" t="s">
        <v>89</v>
      </c>
      <c r="C50" s="1063"/>
      <c r="D50" s="257"/>
      <c r="E50" s="1058" t="s">
        <v>91</v>
      </c>
      <c r="F50" s="1058"/>
      <c r="G50" s="1058"/>
      <c r="H50" s="1059"/>
      <c r="I50" s="260">
        <v>2363</v>
      </c>
      <c r="J50" s="264">
        <v>2461</v>
      </c>
      <c r="K50" s="264">
        <v>3003</v>
      </c>
      <c r="L50" s="264">
        <v>2910</v>
      </c>
      <c r="M50" s="268">
        <v>3006</v>
      </c>
    </row>
    <row r="51" spans="2:13" ht="27.75" customHeight="1" x14ac:dyDescent="0.2">
      <c r="B51" s="1044"/>
      <c r="C51" s="1045"/>
      <c r="D51" s="219"/>
      <c r="E51" s="1058" t="s">
        <v>94</v>
      </c>
      <c r="F51" s="1058"/>
      <c r="G51" s="1058"/>
      <c r="H51" s="1059"/>
      <c r="I51" s="260">
        <v>76</v>
      </c>
      <c r="J51" s="264">
        <v>76</v>
      </c>
      <c r="K51" s="264">
        <v>66</v>
      </c>
      <c r="L51" s="264">
        <v>56</v>
      </c>
      <c r="M51" s="268">
        <v>44</v>
      </c>
    </row>
    <row r="52" spans="2:13" ht="27.75" customHeight="1" x14ac:dyDescent="0.2">
      <c r="B52" s="1046"/>
      <c r="C52" s="1047"/>
      <c r="D52" s="219"/>
      <c r="E52" s="1058" t="s">
        <v>42</v>
      </c>
      <c r="F52" s="1058"/>
      <c r="G52" s="1058"/>
      <c r="H52" s="1059"/>
      <c r="I52" s="260">
        <v>7507</v>
      </c>
      <c r="J52" s="264">
        <v>7574</v>
      </c>
      <c r="K52" s="264">
        <v>7422</v>
      </c>
      <c r="L52" s="264">
        <v>7213</v>
      </c>
      <c r="M52" s="268">
        <v>7197</v>
      </c>
    </row>
    <row r="53" spans="2:13" ht="27.75" customHeight="1" x14ac:dyDescent="0.2">
      <c r="B53" s="1052" t="s">
        <v>49</v>
      </c>
      <c r="C53" s="1053"/>
      <c r="D53" s="221"/>
      <c r="E53" s="1060" t="s">
        <v>96</v>
      </c>
      <c r="F53" s="1060"/>
      <c r="G53" s="1060"/>
      <c r="H53" s="1061"/>
      <c r="I53" s="261">
        <v>1327</v>
      </c>
      <c r="J53" s="265">
        <v>967</v>
      </c>
      <c r="K53" s="265">
        <v>630</v>
      </c>
      <c r="L53" s="265">
        <v>651</v>
      </c>
      <c r="M53" s="269">
        <v>482</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dQ2ZSN9qzMYseQUxBpBZyHym3lZ/ltmwxRdvWr4UvfRfcmvTllbRml3PLRW6Pgt40Djr6TAfAAG74f+LIruv0g==" saltValue="r3rttAgFvtz3sw19llfaO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92</v>
      </c>
    </row>
    <row r="54" spans="2:8" ht="29.25" customHeight="1" x14ac:dyDescent="0.25">
      <c r="B54" s="270" t="s">
        <v>8</v>
      </c>
      <c r="C54" s="276"/>
      <c r="D54" s="276"/>
      <c r="E54" s="277" t="s">
        <v>17</v>
      </c>
      <c r="F54" s="278" t="s">
        <v>529</v>
      </c>
      <c r="G54" s="278" t="s">
        <v>530</v>
      </c>
      <c r="H54" s="286" t="s">
        <v>253</v>
      </c>
    </row>
    <row r="55" spans="2:8" ht="52.5" customHeight="1" x14ac:dyDescent="0.2">
      <c r="B55" s="271"/>
      <c r="C55" s="1077" t="s">
        <v>100</v>
      </c>
      <c r="D55" s="1077"/>
      <c r="E55" s="1078"/>
      <c r="F55" s="279">
        <v>1587</v>
      </c>
      <c r="G55" s="279">
        <v>1587</v>
      </c>
      <c r="H55" s="287">
        <v>1594</v>
      </c>
    </row>
    <row r="56" spans="2:8" ht="52.5" customHeight="1" x14ac:dyDescent="0.2">
      <c r="B56" s="272"/>
      <c r="C56" s="1079" t="s">
        <v>103</v>
      </c>
      <c r="D56" s="1079"/>
      <c r="E56" s="1080"/>
      <c r="F56" s="280">
        <v>159</v>
      </c>
      <c r="G56" s="280">
        <v>149</v>
      </c>
      <c r="H56" s="288">
        <v>160</v>
      </c>
    </row>
    <row r="57" spans="2:8" ht="53.25" customHeight="1" x14ac:dyDescent="0.2">
      <c r="B57" s="272"/>
      <c r="C57" s="1081" t="s">
        <v>67</v>
      </c>
      <c r="D57" s="1081"/>
      <c r="E57" s="1082"/>
      <c r="F57" s="281">
        <v>1294</v>
      </c>
      <c r="G57" s="281">
        <v>1223</v>
      </c>
      <c r="H57" s="289">
        <v>1286</v>
      </c>
    </row>
    <row r="58" spans="2:8" ht="45.75" customHeight="1" x14ac:dyDescent="0.2">
      <c r="B58" s="273"/>
      <c r="C58" s="1069" t="s">
        <v>535</v>
      </c>
      <c r="D58" s="1070"/>
      <c r="E58" s="1071"/>
      <c r="F58" s="282">
        <v>1058</v>
      </c>
      <c r="G58" s="282">
        <v>975</v>
      </c>
      <c r="H58" s="290">
        <v>1055</v>
      </c>
    </row>
    <row r="59" spans="2:8" ht="45.75" customHeight="1" x14ac:dyDescent="0.2">
      <c r="B59" s="273"/>
      <c r="C59" s="1069" t="s">
        <v>536</v>
      </c>
      <c r="D59" s="1070"/>
      <c r="E59" s="1071"/>
      <c r="F59" s="282">
        <v>101</v>
      </c>
      <c r="G59" s="282">
        <v>90</v>
      </c>
      <c r="H59" s="290">
        <v>78</v>
      </c>
    </row>
    <row r="60" spans="2:8" ht="45.75" customHeight="1" x14ac:dyDescent="0.2">
      <c r="B60" s="273"/>
      <c r="C60" s="1069" t="s">
        <v>241</v>
      </c>
      <c r="D60" s="1070"/>
      <c r="E60" s="1071"/>
      <c r="F60" s="282">
        <v>59</v>
      </c>
      <c r="G60" s="282">
        <v>74</v>
      </c>
      <c r="H60" s="290">
        <v>62</v>
      </c>
    </row>
    <row r="61" spans="2:8" ht="45.75" customHeight="1" x14ac:dyDescent="0.2">
      <c r="B61" s="273"/>
      <c r="C61" s="1069" t="s">
        <v>364</v>
      </c>
      <c r="D61" s="1070"/>
      <c r="E61" s="1071"/>
      <c r="F61" s="282">
        <v>31</v>
      </c>
      <c r="G61" s="282">
        <v>39</v>
      </c>
      <c r="H61" s="290">
        <v>46</v>
      </c>
    </row>
    <row r="62" spans="2:8" ht="45.75" customHeight="1" x14ac:dyDescent="0.2">
      <c r="B62" s="274"/>
      <c r="C62" s="1072" t="s">
        <v>534</v>
      </c>
      <c r="D62" s="1073"/>
      <c r="E62" s="1074"/>
      <c r="F62" s="283">
        <v>45</v>
      </c>
      <c r="G62" s="283">
        <v>45</v>
      </c>
      <c r="H62" s="291">
        <v>45</v>
      </c>
    </row>
    <row r="63" spans="2:8" ht="52.5" customHeight="1" x14ac:dyDescent="0.2">
      <c r="B63" s="275"/>
      <c r="C63" s="1075" t="s">
        <v>105</v>
      </c>
      <c r="D63" s="1075"/>
      <c r="E63" s="1076"/>
      <c r="F63" s="284">
        <v>3040</v>
      </c>
      <c r="G63" s="284">
        <v>2959</v>
      </c>
      <c r="H63" s="292">
        <v>3040</v>
      </c>
    </row>
    <row r="64" spans="2:8" ht="13.2" x14ac:dyDescent="0.2"/>
  </sheetData>
  <sheetProtection algorithmName="SHA-512" hashValue="O3hqz8VAR8HyCKf4Ul9yYsyohsXSa3EcaqYxe0wsXOh6LAd0FqTmk1JCGPLQREKFtvxWyoqrIJDT9TwOyOnn6Q==" saltValue="7J9so4dKJHNhXV57rETGb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N43" sqref="AN43:DC47"/>
    </sheetView>
  </sheetViews>
  <sheetFormatPr defaultColWidth="0" defaultRowHeight="13.5" customHeight="1" zeroHeight="1" x14ac:dyDescent="0.2"/>
  <cols>
    <col min="1" max="1" width="6.33203125" style="1085" customWidth="1"/>
    <col min="2" max="107" width="2.44140625" style="1085" customWidth="1"/>
    <col min="108" max="108" width="6.109375" style="1092" customWidth="1"/>
    <col min="109" max="109" width="5.88671875" style="1091" customWidth="1"/>
    <col min="110" max="110" width="8.6640625" style="1085" hidden="1" customWidth="1"/>
    <col min="111" max="16384" width="8.6640625" style="1085" hidden="1"/>
  </cols>
  <sheetData>
    <row r="1" spans="1:109" ht="42.75" customHeight="1" x14ac:dyDescent="0.2">
      <c r="A1" s="1083"/>
      <c r="B1" s="1084"/>
      <c r="DD1" s="1085"/>
      <c r="DE1" s="1085"/>
    </row>
    <row r="2" spans="1:109" ht="25.5" customHeight="1" x14ac:dyDescent="0.2">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2">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ht="13.2" x14ac:dyDescent="0.2">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ht="13.2" x14ac:dyDescent="0.2">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ht="13.2" x14ac:dyDescent="0.2">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ht="13.2" x14ac:dyDescent="0.2">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ht="13.2" x14ac:dyDescent="0.2">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ht="13.2" x14ac:dyDescent="0.2">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ht="13.2" x14ac:dyDescent="0.2">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ht="13.2" x14ac:dyDescent="0.2">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ht="13.2" x14ac:dyDescent="0.2">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ht="13.2" x14ac:dyDescent="0.2">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ht="13.2" x14ac:dyDescent="0.2">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ht="13.2" x14ac:dyDescent="0.2">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ht="13.2" x14ac:dyDescent="0.2">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ht="13.2" x14ac:dyDescent="0.2">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ht="13.2" x14ac:dyDescent="0.2">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ht="13.2" x14ac:dyDescent="0.2">
      <c r="DD19" s="1085"/>
      <c r="DE19" s="1085"/>
    </row>
    <row r="20" spans="1:109" ht="13.2" x14ac:dyDescent="0.2">
      <c r="DD20" s="1085"/>
      <c r="DE20" s="1085"/>
    </row>
    <row r="21" spans="1:109" ht="17.25" customHeight="1" x14ac:dyDescent="0.2">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2">
      <c r="B22" s="1091"/>
    </row>
    <row r="23" spans="1:109" ht="13.2" x14ac:dyDescent="0.2">
      <c r="B23" s="1091"/>
    </row>
    <row r="24" spans="1:109" ht="13.2" x14ac:dyDescent="0.2">
      <c r="B24" s="1091"/>
    </row>
    <row r="25" spans="1:109" ht="13.2" x14ac:dyDescent="0.2">
      <c r="B25" s="1091"/>
    </row>
    <row r="26" spans="1:109" ht="13.2" x14ac:dyDescent="0.2">
      <c r="B26" s="1091"/>
    </row>
    <row r="27" spans="1:109" ht="13.2" x14ac:dyDescent="0.2">
      <c r="B27" s="1091"/>
    </row>
    <row r="28" spans="1:109" ht="13.2" x14ac:dyDescent="0.2">
      <c r="B28" s="1091"/>
    </row>
    <row r="29" spans="1:109" ht="13.2" x14ac:dyDescent="0.2">
      <c r="B29" s="1091"/>
    </row>
    <row r="30" spans="1:109" ht="13.2" x14ac:dyDescent="0.2">
      <c r="B30" s="1091"/>
    </row>
    <row r="31" spans="1:109" ht="13.2" x14ac:dyDescent="0.2">
      <c r="B31" s="1091"/>
    </row>
    <row r="32" spans="1:109" ht="13.2" x14ac:dyDescent="0.2">
      <c r="B32" s="1091"/>
    </row>
    <row r="33" spans="2:109" ht="13.2" x14ac:dyDescent="0.2">
      <c r="B33" s="1091"/>
    </row>
    <row r="34" spans="2:109" ht="13.2" x14ac:dyDescent="0.2">
      <c r="B34" s="1091"/>
    </row>
    <row r="35" spans="2:109" ht="13.2" x14ac:dyDescent="0.2">
      <c r="B35" s="1091"/>
    </row>
    <row r="36" spans="2:109" ht="13.2" x14ac:dyDescent="0.2">
      <c r="B36" s="1091"/>
    </row>
    <row r="37" spans="2:109" ht="13.2" x14ac:dyDescent="0.2">
      <c r="B37" s="1091"/>
    </row>
    <row r="38" spans="2:109" ht="13.2" x14ac:dyDescent="0.2">
      <c r="B38" s="1091"/>
    </row>
    <row r="39" spans="2:109" ht="13.2" x14ac:dyDescent="0.2">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ht="13.2" x14ac:dyDescent="0.2">
      <c r="B40" s="1096"/>
      <c r="DD40" s="1096"/>
      <c r="DE40" s="1085"/>
    </row>
    <row r="41" spans="2:109" ht="16.2" x14ac:dyDescent="0.2">
      <c r="B41" s="1097" t="s">
        <v>543</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ht="13.2" x14ac:dyDescent="0.2">
      <c r="B42" s="1091"/>
      <c r="G42" s="1098"/>
      <c r="I42" s="1099"/>
      <c r="J42" s="1099"/>
      <c r="K42" s="1099"/>
      <c r="AM42" s="1098"/>
      <c r="AN42" s="1098" t="s">
        <v>544</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2">
      <c r="B43" s="1091"/>
      <c r="AN43" s="1100" t="s">
        <v>545</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ht="13.2" x14ac:dyDescent="0.2">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ht="13.2" x14ac:dyDescent="0.2">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ht="13.2" x14ac:dyDescent="0.2">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ht="13.2" x14ac:dyDescent="0.2">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ht="13.2" x14ac:dyDescent="0.2">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ht="13.2" x14ac:dyDescent="0.2">
      <c r="B49" s="1091"/>
      <c r="AN49" s="1085" t="s">
        <v>546</v>
      </c>
    </row>
    <row r="50" spans="1:109" ht="13.2" x14ac:dyDescent="0.2">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527</v>
      </c>
      <c r="BQ50" s="1116"/>
      <c r="BR50" s="1116"/>
      <c r="BS50" s="1116"/>
      <c r="BT50" s="1116"/>
      <c r="BU50" s="1116"/>
      <c r="BV50" s="1116"/>
      <c r="BW50" s="1116"/>
      <c r="BX50" s="1116" t="s">
        <v>528</v>
      </c>
      <c r="BY50" s="1116"/>
      <c r="BZ50" s="1116"/>
      <c r="CA50" s="1116"/>
      <c r="CB50" s="1116"/>
      <c r="CC50" s="1116"/>
      <c r="CD50" s="1116"/>
      <c r="CE50" s="1116"/>
      <c r="CF50" s="1116" t="s">
        <v>529</v>
      </c>
      <c r="CG50" s="1116"/>
      <c r="CH50" s="1116"/>
      <c r="CI50" s="1116"/>
      <c r="CJ50" s="1116"/>
      <c r="CK50" s="1116"/>
      <c r="CL50" s="1116"/>
      <c r="CM50" s="1116"/>
      <c r="CN50" s="1116" t="s">
        <v>530</v>
      </c>
      <c r="CO50" s="1116"/>
      <c r="CP50" s="1116"/>
      <c r="CQ50" s="1116"/>
      <c r="CR50" s="1116"/>
      <c r="CS50" s="1116"/>
      <c r="CT50" s="1116"/>
      <c r="CU50" s="1116"/>
      <c r="CV50" s="1116" t="s">
        <v>253</v>
      </c>
      <c r="CW50" s="1116"/>
      <c r="CX50" s="1116"/>
      <c r="CY50" s="1116"/>
      <c r="CZ50" s="1116"/>
      <c r="DA50" s="1116"/>
      <c r="DB50" s="1116"/>
      <c r="DC50" s="1116"/>
    </row>
    <row r="51" spans="1:109" ht="13.5" customHeight="1" x14ac:dyDescent="0.2">
      <c r="B51" s="1091"/>
      <c r="G51" s="1117"/>
      <c r="H51" s="1117"/>
      <c r="I51" s="1118"/>
      <c r="J51" s="1118"/>
      <c r="K51" s="1119"/>
      <c r="L51" s="1119"/>
      <c r="M51" s="1119"/>
      <c r="N51" s="1119"/>
      <c r="AM51" s="1109"/>
      <c r="AN51" s="1120" t="s">
        <v>547</v>
      </c>
      <c r="AO51" s="1120"/>
      <c r="AP51" s="1120"/>
      <c r="AQ51" s="1120"/>
      <c r="AR51" s="1120"/>
      <c r="AS51" s="1120"/>
      <c r="AT51" s="1120"/>
      <c r="AU51" s="1120"/>
      <c r="AV51" s="1120"/>
      <c r="AW51" s="1120"/>
      <c r="AX51" s="1120"/>
      <c r="AY51" s="1120"/>
      <c r="AZ51" s="1120"/>
      <c r="BA51" s="1120"/>
      <c r="BB51" s="1120" t="s">
        <v>548</v>
      </c>
      <c r="BC51" s="1120"/>
      <c r="BD51" s="1120"/>
      <c r="BE51" s="1120"/>
      <c r="BF51" s="1120"/>
      <c r="BG51" s="1120"/>
      <c r="BH51" s="1120"/>
      <c r="BI51" s="1120"/>
      <c r="BJ51" s="1120"/>
      <c r="BK51" s="1120"/>
      <c r="BL51" s="1120"/>
      <c r="BM51" s="1120"/>
      <c r="BN51" s="1120"/>
      <c r="BO51" s="1120"/>
      <c r="BP51" s="1121">
        <v>31.4</v>
      </c>
      <c r="BQ51" s="1121"/>
      <c r="BR51" s="1121"/>
      <c r="BS51" s="1121"/>
      <c r="BT51" s="1121"/>
      <c r="BU51" s="1121"/>
      <c r="BV51" s="1121"/>
      <c r="BW51" s="1121"/>
      <c r="BX51" s="1121">
        <v>21.8</v>
      </c>
      <c r="BY51" s="1121"/>
      <c r="BZ51" s="1121"/>
      <c r="CA51" s="1121"/>
      <c r="CB51" s="1121"/>
      <c r="CC51" s="1121"/>
      <c r="CD51" s="1121"/>
      <c r="CE51" s="1121"/>
      <c r="CF51" s="1121">
        <v>13.2</v>
      </c>
      <c r="CG51" s="1121"/>
      <c r="CH51" s="1121"/>
      <c r="CI51" s="1121"/>
      <c r="CJ51" s="1121"/>
      <c r="CK51" s="1121"/>
      <c r="CL51" s="1121"/>
      <c r="CM51" s="1121"/>
      <c r="CN51" s="1121">
        <v>14.1</v>
      </c>
      <c r="CO51" s="1121"/>
      <c r="CP51" s="1121"/>
      <c r="CQ51" s="1121"/>
      <c r="CR51" s="1121"/>
      <c r="CS51" s="1121"/>
      <c r="CT51" s="1121"/>
      <c r="CU51" s="1121"/>
      <c r="CV51" s="1121">
        <v>10.5</v>
      </c>
      <c r="CW51" s="1121"/>
      <c r="CX51" s="1121"/>
      <c r="CY51" s="1121"/>
      <c r="CZ51" s="1121"/>
      <c r="DA51" s="1121"/>
      <c r="DB51" s="1121"/>
      <c r="DC51" s="1121"/>
    </row>
    <row r="52" spans="1:109" ht="13.2" x14ac:dyDescent="0.2">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2" x14ac:dyDescent="0.2">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549</v>
      </c>
      <c r="BC53" s="1120"/>
      <c r="BD53" s="1120"/>
      <c r="BE53" s="1120"/>
      <c r="BF53" s="1120"/>
      <c r="BG53" s="1120"/>
      <c r="BH53" s="1120"/>
      <c r="BI53" s="1120"/>
      <c r="BJ53" s="1120"/>
      <c r="BK53" s="1120"/>
      <c r="BL53" s="1120"/>
      <c r="BM53" s="1120"/>
      <c r="BN53" s="1120"/>
      <c r="BO53" s="1120"/>
      <c r="BP53" s="1121">
        <v>60.7</v>
      </c>
      <c r="BQ53" s="1121"/>
      <c r="BR53" s="1121"/>
      <c r="BS53" s="1121"/>
      <c r="BT53" s="1121"/>
      <c r="BU53" s="1121"/>
      <c r="BV53" s="1121"/>
      <c r="BW53" s="1121"/>
      <c r="BX53" s="1121">
        <v>61.5</v>
      </c>
      <c r="BY53" s="1121"/>
      <c r="BZ53" s="1121"/>
      <c r="CA53" s="1121"/>
      <c r="CB53" s="1121"/>
      <c r="CC53" s="1121"/>
      <c r="CD53" s="1121"/>
      <c r="CE53" s="1121"/>
      <c r="CF53" s="1121">
        <v>62.1</v>
      </c>
      <c r="CG53" s="1121"/>
      <c r="CH53" s="1121"/>
      <c r="CI53" s="1121"/>
      <c r="CJ53" s="1121"/>
      <c r="CK53" s="1121"/>
      <c r="CL53" s="1121"/>
      <c r="CM53" s="1121"/>
      <c r="CN53" s="1121">
        <v>62.1</v>
      </c>
      <c r="CO53" s="1121"/>
      <c r="CP53" s="1121"/>
      <c r="CQ53" s="1121"/>
      <c r="CR53" s="1121"/>
      <c r="CS53" s="1121"/>
      <c r="CT53" s="1121"/>
      <c r="CU53" s="1121"/>
      <c r="CV53" s="1121">
        <v>64.5</v>
      </c>
      <c r="CW53" s="1121"/>
      <c r="CX53" s="1121"/>
      <c r="CY53" s="1121"/>
      <c r="CZ53" s="1121"/>
      <c r="DA53" s="1121"/>
      <c r="DB53" s="1121"/>
      <c r="DC53" s="1121"/>
    </row>
    <row r="54" spans="1:109" ht="13.2" x14ac:dyDescent="0.2">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2" x14ac:dyDescent="0.2">
      <c r="A55" s="1099"/>
      <c r="B55" s="1091"/>
      <c r="G55" s="1110"/>
      <c r="H55" s="1110"/>
      <c r="I55" s="1110"/>
      <c r="J55" s="1110"/>
      <c r="K55" s="1119"/>
      <c r="L55" s="1119"/>
      <c r="M55" s="1119"/>
      <c r="N55" s="1119"/>
      <c r="AN55" s="1116" t="s">
        <v>550</v>
      </c>
      <c r="AO55" s="1116"/>
      <c r="AP55" s="1116"/>
      <c r="AQ55" s="1116"/>
      <c r="AR55" s="1116"/>
      <c r="AS55" s="1116"/>
      <c r="AT55" s="1116"/>
      <c r="AU55" s="1116"/>
      <c r="AV55" s="1116"/>
      <c r="AW55" s="1116"/>
      <c r="AX55" s="1116"/>
      <c r="AY55" s="1116"/>
      <c r="AZ55" s="1116"/>
      <c r="BA55" s="1116"/>
      <c r="BB55" s="1120" t="s">
        <v>548</v>
      </c>
      <c r="BC55" s="1120"/>
      <c r="BD55" s="1120"/>
      <c r="BE55" s="1120"/>
      <c r="BF55" s="1120"/>
      <c r="BG55" s="1120"/>
      <c r="BH55" s="1120"/>
      <c r="BI55" s="1120"/>
      <c r="BJ55" s="1120"/>
      <c r="BK55" s="1120"/>
      <c r="BL55" s="1120"/>
      <c r="BM55" s="1120"/>
      <c r="BN55" s="1120"/>
      <c r="BO55" s="1120"/>
      <c r="BP55" s="1121">
        <v>43</v>
      </c>
      <c r="BQ55" s="1121"/>
      <c r="BR55" s="1121"/>
      <c r="BS55" s="1121"/>
      <c r="BT55" s="1121"/>
      <c r="BU55" s="1121"/>
      <c r="BV55" s="1121"/>
      <c r="BW55" s="1121"/>
      <c r="BX55" s="1121">
        <v>32.4</v>
      </c>
      <c r="BY55" s="1121"/>
      <c r="BZ55" s="1121"/>
      <c r="CA55" s="1121"/>
      <c r="CB55" s="1121"/>
      <c r="CC55" s="1121"/>
      <c r="CD55" s="1121"/>
      <c r="CE55" s="1121"/>
      <c r="CF55" s="1121">
        <v>20</v>
      </c>
      <c r="CG55" s="1121"/>
      <c r="CH55" s="1121"/>
      <c r="CI55" s="1121"/>
      <c r="CJ55" s="1121"/>
      <c r="CK55" s="1121"/>
      <c r="CL55" s="1121"/>
      <c r="CM55" s="1121"/>
      <c r="CN55" s="1121">
        <v>7.4</v>
      </c>
      <c r="CO55" s="1121"/>
      <c r="CP55" s="1121"/>
      <c r="CQ55" s="1121"/>
      <c r="CR55" s="1121"/>
      <c r="CS55" s="1121"/>
      <c r="CT55" s="1121"/>
      <c r="CU55" s="1121"/>
      <c r="CV55" s="1121">
        <v>0</v>
      </c>
      <c r="CW55" s="1121"/>
      <c r="CX55" s="1121"/>
      <c r="CY55" s="1121"/>
      <c r="CZ55" s="1121"/>
      <c r="DA55" s="1121"/>
      <c r="DB55" s="1121"/>
      <c r="DC55" s="1121"/>
    </row>
    <row r="56" spans="1:109" ht="13.2" x14ac:dyDescent="0.2">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ht="13.2" x14ac:dyDescent="0.2">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549</v>
      </c>
      <c r="BC57" s="1120"/>
      <c r="BD57" s="1120"/>
      <c r="BE57" s="1120"/>
      <c r="BF57" s="1120"/>
      <c r="BG57" s="1120"/>
      <c r="BH57" s="1120"/>
      <c r="BI57" s="1120"/>
      <c r="BJ57" s="1120"/>
      <c r="BK57" s="1120"/>
      <c r="BL57" s="1120"/>
      <c r="BM57" s="1120"/>
      <c r="BN57" s="1120"/>
      <c r="BO57" s="1120"/>
      <c r="BP57" s="1121">
        <v>62.8</v>
      </c>
      <c r="BQ57" s="1121"/>
      <c r="BR57" s="1121"/>
      <c r="BS57" s="1121"/>
      <c r="BT57" s="1121"/>
      <c r="BU57" s="1121"/>
      <c r="BV57" s="1121"/>
      <c r="BW57" s="1121"/>
      <c r="BX57" s="1121">
        <v>64.2</v>
      </c>
      <c r="BY57" s="1121"/>
      <c r="BZ57" s="1121"/>
      <c r="CA57" s="1121"/>
      <c r="CB57" s="1121"/>
      <c r="CC57" s="1121"/>
      <c r="CD57" s="1121"/>
      <c r="CE57" s="1121"/>
      <c r="CF57" s="1121">
        <v>67</v>
      </c>
      <c r="CG57" s="1121"/>
      <c r="CH57" s="1121"/>
      <c r="CI57" s="1121"/>
      <c r="CJ57" s="1121"/>
      <c r="CK57" s="1121"/>
      <c r="CL57" s="1121"/>
      <c r="CM57" s="1121"/>
      <c r="CN57" s="1121">
        <v>67.599999999999994</v>
      </c>
      <c r="CO57" s="1121"/>
      <c r="CP57" s="1121"/>
      <c r="CQ57" s="1121"/>
      <c r="CR57" s="1121"/>
      <c r="CS57" s="1121"/>
      <c r="CT57" s="1121"/>
      <c r="CU57" s="1121"/>
      <c r="CV57" s="1121">
        <v>67.900000000000006</v>
      </c>
      <c r="CW57" s="1121"/>
      <c r="CX57" s="1121"/>
      <c r="CY57" s="1121"/>
      <c r="CZ57" s="1121"/>
      <c r="DA57" s="1121"/>
      <c r="DB57" s="1121"/>
      <c r="DC57" s="1121"/>
      <c r="DD57" s="1124"/>
      <c r="DE57" s="1122"/>
    </row>
    <row r="58" spans="1:109" s="1099" customFormat="1" ht="13.2" x14ac:dyDescent="0.2">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ht="13.2" x14ac:dyDescent="0.2">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ht="13.2" x14ac:dyDescent="0.2">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ht="13.2" x14ac:dyDescent="0.2">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ht="13.2" x14ac:dyDescent="0.2">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6.2" x14ac:dyDescent="0.2">
      <c r="B63" s="1130" t="s">
        <v>551</v>
      </c>
    </row>
    <row r="64" spans="1:109" ht="13.2" x14ac:dyDescent="0.2">
      <c r="B64" s="1091"/>
      <c r="G64" s="1098"/>
      <c r="N64" s="1131"/>
      <c r="AM64" s="1098"/>
      <c r="AN64" s="1098" t="s">
        <v>544</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ht="13.2" x14ac:dyDescent="0.2">
      <c r="B65" s="1091"/>
      <c r="AN65" s="1100" t="s">
        <v>552</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ht="13.2" x14ac:dyDescent="0.2">
      <c r="B66" s="1091"/>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ht="13.2" x14ac:dyDescent="0.2">
      <c r="B67" s="1091"/>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ht="13.2" x14ac:dyDescent="0.2">
      <c r="B68" s="1091"/>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ht="13.2" x14ac:dyDescent="0.2">
      <c r="B69" s="1091"/>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ht="13.2" x14ac:dyDescent="0.2">
      <c r="B70" s="1091"/>
      <c r="H70" s="1132"/>
      <c r="I70" s="1132"/>
      <c r="J70" s="1133"/>
      <c r="K70" s="1133"/>
      <c r="L70" s="1134"/>
      <c r="M70" s="1133"/>
      <c r="N70" s="1134"/>
      <c r="AN70" s="1109"/>
      <c r="AO70" s="1109"/>
      <c r="AP70" s="1109"/>
      <c r="AZ70" s="1109"/>
      <c r="BA70" s="1109"/>
      <c r="BB70" s="1109"/>
      <c r="BL70" s="1109"/>
      <c r="BM70" s="1109"/>
      <c r="BN70" s="1109"/>
      <c r="BX70" s="1109"/>
      <c r="BY70" s="1109"/>
      <c r="BZ70" s="1109"/>
      <c r="CJ70" s="1109"/>
      <c r="CK70" s="1109"/>
      <c r="CL70" s="1109"/>
      <c r="CV70" s="1109"/>
      <c r="CW70" s="1109"/>
      <c r="CX70" s="1109"/>
    </row>
    <row r="71" spans="2:107" ht="13.2" x14ac:dyDescent="0.2">
      <c r="B71" s="1091"/>
      <c r="G71" s="1135"/>
      <c r="I71" s="1136"/>
      <c r="J71" s="1133"/>
      <c r="K71" s="1133"/>
      <c r="L71" s="1134"/>
      <c r="M71" s="1133"/>
      <c r="N71" s="1134"/>
      <c r="AM71" s="1135"/>
      <c r="AN71" s="1085" t="s">
        <v>546</v>
      </c>
    </row>
    <row r="72" spans="2:107" ht="13.2" x14ac:dyDescent="0.2">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527</v>
      </c>
      <c r="BQ72" s="1116"/>
      <c r="BR72" s="1116"/>
      <c r="BS72" s="1116"/>
      <c r="BT72" s="1116"/>
      <c r="BU72" s="1116"/>
      <c r="BV72" s="1116"/>
      <c r="BW72" s="1116"/>
      <c r="BX72" s="1116" t="s">
        <v>528</v>
      </c>
      <c r="BY72" s="1116"/>
      <c r="BZ72" s="1116"/>
      <c r="CA72" s="1116"/>
      <c r="CB72" s="1116"/>
      <c r="CC72" s="1116"/>
      <c r="CD72" s="1116"/>
      <c r="CE72" s="1116"/>
      <c r="CF72" s="1116" t="s">
        <v>529</v>
      </c>
      <c r="CG72" s="1116"/>
      <c r="CH72" s="1116"/>
      <c r="CI72" s="1116"/>
      <c r="CJ72" s="1116"/>
      <c r="CK72" s="1116"/>
      <c r="CL72" s="1116"/>
      <c r="CM72" s="1116"/>
      <c r="CN72" s="1116" t="s">
        <v>530</v>
      </c>
      <c r="CO72" s="1116"/>
      <c r="CP72" s="1116"/>
      <c r="CQ72" s="1116"/>
      <c r="CR72" s="1116"/>
      <c r="CS72" s="1116"/>
      <c r="CT72" s="1116"/>
      <c r="CU72" s="1116"/>
      <c r="CV72" s="1116" t="s">
        <v>253</v>
      </c>
      <c r="CW72" s="1116"/>
      <c r="CX72" s="1116"/>
      <c r="CY72" s="1116"/>
      <c r="CZ72" s="1116"/>
      <c r="DA72" s="1116"/>
      <c r="DB72" s="1116"/>
      <c r="DC72" s="1116"/>
    </row>
    <row r="73" spans="2:107" ht="13.2" x14ac:dyDescent="0.2">
      <c r="B73" s="1091"/>
      <c r="G73" s="1117"/>
      <c r="H73" s="1117"/>
      <c r="I73" s="1117"/>
      <c r="J73" s="1117"/>
      <c r="K73" s="1137"/>
      <c r="L73" s="1137"/>
      <c r="M73" s="1137"/>
      <c r="N73" s="1137"/>
      <c r="AM73" s="1109"/>
      <c r="AN73" s="1120" t="s">
        <v>547</v>
      </c>
      <c r="AO73" s="1120"/>
      <c r="AP73" s="1120"/>
      <c r="AQ73" s="1120"/>
      <c r="AR73" s="1120"/>
      <c r="AS73" s="1120"/>
      <c r="AT73" s="1120"/>
      <c r="AU73" s="1120"/>
      <c r="AV73" s="1120"/>
      <c r="AW73" s="1120"/>
      <c r="AX73" s="1120"/>
      <c r="AY73" s="1120"/>
      <c r="AZ73" s="1120"/>
      <c r="BA73" s="1120"/>
      <c r="BB73" s="1120" t="s">
        <v>548</v>
      </c>
      <c r="BC73" s="1120"/>
      <c r="BD73" s="1120"/>
      <c r="BE73" s="1120"/>
      <c r="BF73" s="1120"/>
      <c r="BG73" s="1120"/>
      <c r="BH73" s="1120"/>
      <c r="BI73" s="1120"/>
      <c r="BJ73" s="1120"/>
      <c r="BK73" s="1120"/>
      <c r="BL73" s="1120"/>
      <c r="BM73" s="1120"/>
      <c r="BN73" s="1120"/>
      <c r="BO73" s="1120"/>
      <c r="BP73" s="1121">
        <v>31.4</v>
      </c>
      <c r="BQ73" s="1121"/>
      <c r="BR73" s="1121"/>
      <c r="BS73" s="1121"/>
      <c r="BT73" s="1121"/>
      <c r="BU73" s="1121"/>
      <c r="BV73" s="1121"/>
      <c r="BW73" s="1121"/>
      <c r="BX73" s="1121">
        <v>21.8</v>
      </c>
      <c r="BY73" s="1121"/>
      <c r="BZ73" s="1121"/>
      <c r="CA73" s="1121"/>
      <c r="CB73" s="1121"/>
      <c r="CC73" s="1121"/>
      <c r="CD73" s="1121"/>
      <c r="CE73" s="1121"/>
      <c r="CF73" s="1121">
        <v>13.2</v>
      </c>
      <c r="CG73" s="1121"/>
      <c r="CH73" s="1121"/>
      <c r="CI73" s="1121"/>
      <c r="CJ73" s="1121"/>
      <c r="CK73" s="1121"/>
      <c r="CL73" s="1121"/>
      <c r="CM73" s="1121"/>
      <c r="CN73" s="1121">
        <v>14.1</v>
      </c>
      <c r="CO73" s="1121"/>
      <c r="CP73" s="1121"/>
      <c r="CQ73" s="1121"/>
      <c r="CR73" s="1121"/>
      <c r="CS73" s="1121"/>
      <c r="CT73" s="1121"/>
      <c r="CU73" s="1121"/>
      <c r="CV73" s="1121">
        <v>10.5</v>
      </c>
      <c r="CW73" s="1121"/>
      <c r="CX73" s="1121"/>
      <c r="CY73" s="1121"/>
      <c r="CZ73" s="1121"/>
      <c r="DA73" s="1121"/>
      <c r="DB73" s="1121"/>
      <c r="DC73" s="1121"/>
    </row>
    <row r="74" spans="2:107" ht="13.2" x14ac:dyDescent="0.2">
      <c r="B74" s="1091"/>
      <c r="G74" s="1117"/>
      <c r="H74" s="1117"/>
      <c r="I74" s="1117"/>
      <c r="J74" s="1117"/>
      <c r="K74" s="1137"/>
      <c r="L74" s="1137"/>
      <c r="M74" s="1137"/>
      <c r="N74" s="1137"/>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2" x14ac:dyDescent="0.2">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553</v>
      </c>
      <c r="BC75" s="1120"/>
      <c r="BD75" s="1120"/>
      <c r="BE75" s="1120"/>
      <c r="BF75" s="1120"/>
      <c r="BG75" s="1120"/>
      <c r="BH75" s="1120"/>
      <c r="BI75" s="1120"/>
      <c r="BJ75" s="1120"/>
      <c r="BK75" s="1120"/>
      <c r="BL75" s="1120"/>
      <c r="BM75" s="1120"/>
      <c r="BN75" s="1120"/>
      <c r="BO75" s="1120"/>
      <c r="BP75" s="1121">
        <v>8.9</v>
      </c>
      <c r="BQ75" s="1121"/>
      <c r="BR75" s="1121"/>
      <c r="BS75" s="1121"/>
      <c r="BT75" s="1121"/>
      <c r="BU75" s="1121"/>
      <c r="BV75" s="1121"/>
      <c r="BW75" s="1121"/>
      <c r="BX75" s="1121">
        <v>8.6999999999999993</v>
      </c>
      <c r="BY75" s="1121"/>
      <c r="BZ75" s="1121"/>
      <c r="CA75" s="1121"/>
      <c r="CB75" s="1121"/>
      <c r="CC75" s="1121"/>
      <c r="CD75" s="1121"/>
      <c r="CE75" s="1121"/>
      <c r="CF75" s="1121">
        <v>7.8</v>
      </c>
      <c r="CG75" s="1121"/>
      <c r="CH75" s="1121"/>
      <c r="CI75" s="1121"/>
      <c r="CJ75" s="1121"/>
      <c r="CK75" s="1121"/>
      <c r="CL75" s="1121"/>
      <c r="CM75" s="1121"/>
      <c r="CN75" s="1121">
        <v>6.7</v>
      </c>
      <c r="CO75" s="1121"/>
      <c r="CP75" s="1121"/>
      <c r="CQ75" s="1121"/>
      <c r="CR75" s="1121"/>
      <c r="CS75" s="1121"/>
      <c r="CT75" s="1121"/>
      <c r="CU75" s="1121"/>
      <c r="CV75" s="1121">
        <v>5.7</v>
      </c>
      <c r="CW75" s="1121"/>
      <c r="CX75" s="1121"/>
      <c r="CY75" s="1121"/>
      <c r="CZ75" s="1121"/>
      <c r="DA75" s="1121"/>
      <c r="DB75" s="1121"/>
      <c r="DC75" s="1121"/>
    </row>
    <row r="76" spans="2:107" ht="13.2" x14ac:dyDescent="0.2">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2" x14ac:dyDescent="0.2">
      <c r="B77" s="1091"/>
      <c r="G77" s="1110"/>
      <c r="H77" s="1110"/>
      <c r="I77" s="1110"/>
      <c r="J77" s="1110"/>
      <c r="K77" s="1137"/>
      <c r="L77" s="1137"/>
      <c r="M77" s="1137"/>
      <c r="N77" s="1137"/>
      <c r="AN77" s="1116" t="s">
        <v>550</v>
      </c>
      <c r="AO77" s="1116"/>
      <c r="AP77" s="1116"/>
      <c r="AQ77" s="1116"/>
      <c r="AR77" s="1116"/>
      <c r="AS77" s="1116"/>
      <c r="AT77" s="1116"/>
      <c r="AU77" s="1116"/>
      <c r="AV77" s="1116"/>
      <c r="AW77" s="1116"/>
      <c r="AX77" s="1116"/>
      <c r="AY77" s="1116"/>
      <c r="AZ77" s="1116"/>
      <c r="BA77" s="1116"/>
      <c r="BB77" s="1120" t="s">
        <v>548</v>
      </c>
      <c r="BC77" s="1120"/>
      <c r="BD77" s="1120"/>
      <c r="BE77" s="1120"/>
      <c r="BF77" s="1120"/>
      <c r="BG77" s="1120"/>
      <c r="BH77" s="1120"/>
      <c r="BI77" s="1120"/>
      <c r="BJ77" s="1120"/>
      <c r="BK77" s="1120"/>
      <c r="BL77" s="1120"/>
      <c r="BM77" s="1120"/>
      <c r="BN77" s="1120"/>
      <c r="BO77" s="1120"/>
      <c r="BP77" s="1121">
        <v>43</v>
      </c>
      <c r="BQ77" s="1121"/>
      <c r="BR77" s="1121"/>
      <c r="BS77" s="1121"/>
      <c r="BT77" s="1121"/>
      <c r="BU77" s="1121"/>
      <c r="BV77" s="1121"/>
      <c r="BW77" s="1121"/>
      <c r="BX77" s="1121">
        <v>32.4</v>
      </c>
      <c r="BY77" s="1121"/>
      <c r="BZ77" s="1121"/>
      <c r="CA77" s="1121"/>
      <c r="CB77" s="1121"/>
      <c r="CC77" s="1121"/>
      <c r="CD77" s="1121"/>
      <c r="CE77" s="1121"/>
      <c r="CF77" s="1121">
        <v>20</v>
      </c>
      <c r="CG77" s="1121"/>
      <c r="CH77" s="1121"/>
      <c r="CI77" s="1121"/>
      <c r="CJ77" s="1121"/>
      <c r="CK77" s="1121"/>
      <c r="CL77" s="1121"/>
      <c r="CM77" s="1121"/>
      <c r="CN77" s="1121">
        <v>7.4</v>
      </c>
      <c r="CO77" s="1121"/>
      <c r="CP77" s="1121"/>
      <c r="CQ77" s="1121"/>
      <c r="CR77" s="1121"/>
      <c r="CS77" s="1121"/>
      <c r="CT77" s="1121"/>
      <c r="CU77" s="1121"/>
      <c r="CV77" s="1121">
        <v>0</v>
      </c>
      <c r="CW77" s="1121"/>
      <c r="CX77" s="1121"/>
      <c r="CY77" s="1121"/>
      <c r="CZ77" s="1121"/>
      <c r="DA77" s="1121"/>
      <c r="DB77" s="1121"/>
      <c r="DC77" s="1121"/>
    </row>
    <row r="78" spans="2:107" ht="13.2" x14ac:dyDescent="0.2">
      <c r="B78" s="1091"/>
      <c r="G78" s="1110"/>
      <c r="H78" s="1110"/>
      <c r="I78" s="1110"/>
      <c r="J78" s="1110"/>
      <c r="K78" s="1137"/>
      <c r="L78" s="1137"/>
      <c r="M78" s="1137"/>
      <c r="N78" s="1137"/>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2" x14ac:dyDescent="0.2">
      <c r="B79" s="1091"/>
      <c r="G79" s="1110"/>
      <c r="H79" s="1110"/>
      <c r="I79" s="1123"/>
      <c r="J79" s="1123"/>
      <c r="K79" s="1138"/>
      <c r="L79" s="1138"/>
      <c r="M79" s="1138"/>
      <c r="N79" s="1138"/>
      <c r="AN79" s="1116"/>
      <c r="AO79" s="1116"/>
      <c r="AP79" s="1116"/>
      <c r="AQ79" s="1116"/>
      <c r="AR79" s="1116"/>
      <c r="AS79" s="1116"/>
      <c r="AT79" s="1116"/>
      <c r="AU79" s="1116"/>
      <c r="AV79" s="1116"/>
      <c r="AW79" s="1116"/>
      <c r="AX79" s="1116"/>
      <c r="AY79" s="1116"/>
      <c r="AZ79" s="1116"/>
      <c r="BA79" s="1116"/>
      <c r="BB79" s="1120" t="s">
        <v>553</v>
      </c>
      <c r="BC79" s="1120"/>
      <c r="BD79" s="1120"/>
      <c r="BE79" s="1120"/>
      <c r="BF79" s="1120"/>
      <c r="BG79" s="1120"/>
      <c r="BH79" s="1120"/>
      <c r="BI79" s="1120"/>
      <c r="BJ79" s="1120"/>
      <c r="BK79" s="1120"/>
      <c r="BL79" s="1120"/>
      <c r="BM79" s="1120"/>
      <c r="BN79" s="1120"/>
      <c r="BO79" s="1120"/>
      <c r="BP79" s="1121">
        <v>9.9</v>
      </c>
      <c r="BQ79" s="1121"/>
      <c r="BR79" s="1121"/>
      <c r="BS79" s="1121"/>
      <c r="BT79" s="1121"/>
      <c r="BU79" s="1121"/>
      <c r="BV79" s="1121"/>
      <c r="BW79" s="1121"/>
      <c r="BX79" s="1121">
        <v>9.5</v>
      </c>
      <c r="BY79" s="1121"/>
      <c r="BZ79" s="1121"/>
      <c r="CA79" s="1121"/>
      <c r="CB79" s="1121"/>
      <c r="CC79" s="1121"/>
      <c r="CD79" s="1121"/>
      <c r="CE79" s="1121"/>
      <c r="CF79" s="1121">
        <v>9.5</v>
      </c>
      <c r="CG79" s="1121"/>
      <c r="CH79" s="1121"/>
      <c r="CI79" s="1121"/>
      <c r="CJ79" s="1121"/>
      <c r="CK79" s="1121"/>
      <c r="CL79" s="1121"/>
      <c r="CM79" s="1121"/>
      <c r="CN79" s="1121">
        <v>9.4</v>
      </c>
      <c r="CO79" s="1121"/>
      <c r="CP79" s="1121"/>
      <c r="CQ79" s="1121"/>
      <c r="CR79" s="1121"/>
      <c r="CS79" s="1121"/>
      <c r="CT79" s="1121"/>
      <c r="CU79" s="1121"/>
      <c r="CV79" s="1121">
        <v>9.3000000000000007</v>
      </c>
      <c r="CW79" s="1121"/>
      <c r="CX79" s="1121"/>
      <c r="CY79" s="1121"/>
      <c r="CZ79" s="1121"/>
      <c r="DA79" s="1121"/>
      <c r="DB79" s="1121"/>
      <c r="DC79" s="1121"/>
    </row>
    <row r="80" spans="2:107" ht="13.2" x14ac:dyDescent="0.2">
      <c r="B80" s="1091"/>
      <c r="G80" s="1110"/>
      <c r="H80" s="1110"/>
      <c r="I80" s="1123"/>
      <c r="J80" s="1123"/>
      <c r="K80" s="1138"/>
      <c r="L80" s="1138"/>
      <c r="M80" s="1138"/>
      <c r="N80" s="1138"/>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2" x14ac:dyDescent="0.2">
      <c r="B81" s="1091"/>
    </row>
    <row r="82" spans="2:109" ht="16.2" x14ac:dyDescent="0.2">
      <c r="B82" s="1091"/>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ht="13.2" x14ac:dyDescent="0.2">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ht="13.2" x14ac:dyDescent="0.2">
      <c r="DD84" s="1085"/>
      <c r="DE84" s="1085"/>
    </row>
    <row r="85" spans="2:109" ht="13.2" x14ac:dyDescent="0.2">
      <c r="DD85" s="1085"/>
      <c r="DE85" s="1085"/>
    </row>
  </sheetData>
  <sheetProtection algorithmName="SHA-512" hashValue="qH31EgfPA+ppyXmYhxS00EqKYx/3kXwQr9xl9CK+KilmfFrkGSKy35yVi+OYzgmuMM2WIcPPssVTXB9ZFpHJgw==" saltValue="OwLcY6gz1ncjaECQQROXu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N43" sqref="AN43:DC47"/>
    </sheetView>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97</v>
      </c>
    </row>
  </sheetData>
  <sheetProtection algorithmName="SHA-512" hashValue="EQQqon0B4B6qhjkDELDYkbOqWELPBtm1bRr2tQoIh2uJ9+hE6T84Q1PEXqENpxnxFRTp2PEhri4KGf1OHhR/Ag==" saltValue="DItFrIO8Ght2sT+BTMVNzw==" spinCount="100000" sheet="1" objects="1" scenarios="1"/>
  <phoneticPr fontId="4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5" zoomScaleNormal="75" zoomScaleSheetLayoutView="55" workbookViewId="0">
      <selection activeCell="AN43" sqref="AN43:DC47"/>
    </sheetView>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97</v>
      </c>
    </row>
  </sheetData>
  <sheetProtection algorithmName="SHA-512" hashValue="LK4Yd6Qqq8eUVNrkFIbtrBZ7h4ERbZUIh5PUnflJfzEIp1QbwOqMu71mOPGnVWEmgkrsK2IhMWA9gK4aQpxarA==" saltValue="aGGOIizKl8WDOLknqtms2A==" spinCount="100000" sheet="1" objects="1" scenarios="1"/>
  <phoneticPr fontId="4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79</v>
      </c>
      <c r="E2" s="124"/>
      <c r="F2" s="308" t="s">
        <v>526</v>
      </c>
      <c r="G2" s="148"/>
      <c r="H2" s="158"/>
    </row>
    <row r="3" spans="1:8" x14ac:dyDescent="0.2">
      <c r="A3" s="114" t="s">
        <v>523</v>
      </c>
      <c r="B3" s="106"/>
      <c r="C3" s="301"/>
      <c r="D3" s="304">
        <v>94647</v>
      </c>
      <c r="E3" s="306"/>
      <c r="F3" s="309">
        <v>118252</v>
      </c>
      <c r="G3" s="311"/>
      <c r="H3" s="314"/>
    </row>
    <row r="4" spans="1:8" x14ac:dyDescent="0.2">
      <c r="A4" s="99"/>
      <c r="B4" s="105"/>
      <c r="C4" s="302"/>
      <c r="D4" s="305">
        <v>37353</v>
      </c>
      <c r="E4" s="307"/>
      <c r="F4" s="310">
        <v>49994</v>
      </c>
      <c r="G4" s="312"/>
      <c r="H4" s="315"/>
    </row>
    <row r="5" spans="1:8" x14ac:dyDescent="0.2">
      <c r="A5" s="114" t="s">
        <v>484</v>
      </c>
      <c r="B5" s="106"/>
      <c r="C5" s="301"/>
      <c r="D5" s="304">
        <v>118618</v>
      </c>
      <c r="E5" s="306"/>
      <c r="F5" s="309">
        <v>120302</v>
      </c>
      <c r="G5" s="311"/>
      <c r="H5" s="314"/>
    </row>
    <row r="6" spans="1:8" x14ac:dyDescent="0.2">
      <c r="A6" s="99"/>
      <c r="B6" s="105"/>
      <c r="C6" s="302"/>
      <c r="D6" s="305">
        <v>67027</v>
      </c>
      <c r="E6" s="307"/>
      <c r="F6" s="310">
        <v>59328</v>
      </c>
      <c r="G6" s="312"/>
      <c r="H6" s="315"/>
    </row>
    <row r="7" spans="1:8" x14ac:dyDescent="0.2">
      <c r="A7" s="114" t="s">
        <v>319</v>
      </c>
      <c r="B7" s="106"/>
      <c r="C7" s="301"/>
      <c r="D7" s="304">
        <v>135989</v>
      </c>
      <c r="E7" s="306"/>
      <c r="F7" s="309">
        <v>114841</v>
      </c>
      <c r="G7" s="311"/>
      <c r="H7" s="314"/>
    </row>
    <row r="8" spans="1:8" x14ac:dyDescent="0.2">
      <c r="A8" s="99"/>
      <c r="B8" s="105"/>
      <c r="C8" s="302"/>
      <c r="D8" s="305">
        <v>81158</v>
      </c>
      <c r="E8" s="307"/>
      <c r="F8" s="310">
        <v>51589</v>
      </c>
      <c r="G8" s="312"/>
      <c r="H8" s="315"/>
    </row>
    <row r="9" spans="1:8" x14ac:dyDescent="0.2">
      <c r="A9" s="114" t="s">
        <v>135</v>
      </c>
      <c r="B9" s="106"/>
      <c r="C9" s="301"/>
      <c r="D9" s="304">
        <v>98499</v>
      </c>
      <c r="E9" s="306"/>
      <c r="F9" s="309">
        <v>124145</v>
      </c>
      <c r="G9" s="311"/>
      <c r="H9" s="314"/>
    </row>
    <row r="10" spans="1:8" x14ac:dyDescent="0.2">
      <c r="A10" s="99"/>
      <c r="B10" s="105"/>
      <c r="C10" s="302"/>
      <c r="D10" s="305">
        <v>56709</v>
      </c>
      <c r="E10" s="307"/>
      <c r="F10" s="310">
        <v>54761</v>
      </c>
      <c r="G10" s="312"/>
      <c r="H10" s="315"/>
    </row>
    <row r="11" spans="1:8" x14ac:dyDescent="0.2">
      <c r="A11" s="114" t="s">
        <v>524</v>
      </c>
      <c r="B11" s="106"/>
      <c r="C11" s="301"/>
      <c r="D11" s="304">
        <v>102137</v>
      </c>
      <c r="E11" s="306"/>
      <c r="F11" s="309">
        <v>131480</v>
      </c>
      <c r="G11" s="311"/>
      <c r="H11" s="314"/>
    </row>
    <row r="12" spans="1:8" x14ac:dyDescent="0.2">
      <c r="A12" s="99"/>
      <c r="B12" s="105"/>
      <c r="C12" s="303"/>
      <c r="D12" s="305">
        <v>72156</v>
      </c>
      <c r="E12" s="307"/>
      <c r="F12" s="310">
        <v>63148</v>
      </c>
      <c r="G12" s="312"/>
      <c r="H12" s="315"/>
    </row>
    <row r="13" spans="1:8" x14ac:dyDescent="0.2">
      <c r="A13" s="114"/>
      <c r="B13" s="106"/>
      <c r="C13" s="301"/>
      <c r="D13" s="304">
        <v>109978</v>
      </c>
      <c r="E13" s="306"/>
      <c r="F13" s="309">
        <v>121804</v>
      </c>
      <c r="G13" s="313"/>
      <c r="H13" s="314"/>
    </row>
    <row r="14" spans="1:8" x14ac:dyDescent="0.2">
      <c r="A14" s="99"/>
      <c r="B14" s="105"/>
      <c r="C14" s="302"/>
      <c r="D14" s="305">
        <v>62881</v>
      </c>
      <c r="E14" s="307"/>
      <c r="F14" s="310">
        <v>55764</v>
      </c>
      <c r="G14" s="312"/>
      <c r="H14" s="315"/>
    </row>
    <row r="17" spans="1:11" x14ac:dyDescent="0.2">
      <c r="A17" s="293" t="s">
        <v>21</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86</v>
      </c>
      <c r="B19" s="294">
        <f>ROUND(VALUE(SUBSTITUTE(実質収支比率等に係る経年分析!F$48,"▲","-")),2)</f>
        <v>5.32</v>
      </c>
      <c r="C19" s="294">
        <f>ROUND(VALUE(SUBSTITUTE(実質収支比率等に係る経年分析!G$48,"▲","-")),2)</f>
        <v>4.57</v>
      </c>
      <c r="D19" s="294">
        <f>ROUND(VALUE(SUBSTITUTE(実質収支比率等に係る経年分析!H$48,"▲","-")),2)</f>
        <v>4.67</v>
      </c>
      <c r="E19" s="294">
        <f>ROUND(VALUE(SUBSTITUTE(実質収支比率等に係る経年分析!I$48,"▲","-")),2)</f>
        <v>5.43</v>
      </c>
      <c r="F19" s="294">
        <f>ROUND(VALUE(SUBSTITUTE(実質収支比率等に係る経年分析!J$48,"▲","-")),2)</f>
        <v>6.49</v>
      </c>
    </row>
    <row r="20" spans="1:11" x14ac:dyDescent="0.2">
      <c r="A20" s="294" t="s">
        <v>33</v>
      </c>
      <c r="B20" s="294">
        <f>ROUND(VALUE(SUBSTITUTE(実質収支比率等に係る経年分析!F$47,"▲","-")),2)</f>
        <v>25.89</v>
      </c>
      <c r="C20" s="294">
        <f>ROUND(VALUE(SUBSTITUTE(実質収支比率等に係る経年分析!G$47,"▲","-")),2)</f>
        <v>25.14</v>
      </c>
      <c r="D20" s="294">
        <f>ROUND(VALUE(SUBSTITUTE(実質収支比率等に係る経年分析!H$47,"▲","-")),2)</f>
        <v>28.55</v>
      </c>
      <c r="E20" s="294">
        <f>ROUND(VALUE(SUBSTITUTE(実質収支比率等に係る経年分析!I$47,"▲","-")),2)</f>
        <v>29.56</v>
      </c>
      <c r="F20" s="294">
        <f>ROUND(VALUE(SUBSTITUTE(実質収支比率等に係る経年分析!J$47,"▲","-")),2)</f>
        <v>30.01</v>
      </c>
    </row>
    <row r="21" spans="1:11" x14ac:dyDescent="0.2">
      <c r="A21" s="294" t="s">
        <v>109</v>
      </c>
      <c r="B21" s="294">
        <f>IF(ISNUMBER(VALUE(SUBSTITUTE(実質収支比率等に係る経年分析!F$49,"▲","-"))),ROUND(VALUE(SUBSTITUTE(実質収支比率等に係る経年分析!F$49,"▲","-")),2),NA())</f>
        <v>1.5</v>
      </c>
      <c r="C21" s="294">
        <f>IF(ISNUMBER(VALUE(SUBSTITUTE(実質収支比率等に係る経年分析!G$49,"▲","-"))),ROUND(VALUE(SUBSTITUTE(実質収支比率等に係る経年分析!G$49,"▲","-")),2),NA())</f>
        <v>-0.59</v>
      </c>
      <c r="D21" s="294">
        <f>IF(ISNUMBER(VALUE(SUBSTITUTE(実質収支比率等に係る経年分析!H$49,"▲","-"))),ROUND(VALUE(SUBSTITUTE(実質収支比率等に係る経年分析!H$49,"▲","-")),2),NA())</f>
        <v>5.03</v>
      </c>
      <c r="E21" s="294">
        <f>IF(ISNUMBER(VALUE(SUBSTITUTE(実質収支比率等に係る経年分析!I$49,"▲","-"))),ROUND(VALUE(SUBSTITUTE(実質収支比率等に係る経年分析!I$49,"▲","-")),2),NA())</f>
        <v>-7.0000000000000007E-2</v>
      </c>
      <c r="F21" s="294">
        <f>IF(ISNUMBER(VALUE(SUBSTITUTE(実質収支比率等に係る経年分析!J$49,"▲","-"))),ROUND(VALUE(SUBSTITUTE(実質収支比率等に係る経年分析!J$49,"▲","-")),2),NA())</f>
        <v>1.1200000000000001</v>
      </c>
    </row>
    <row r="24" spans="1:11" x14ac:dyDescent="0.2">
      <c r="A24" s="293" t="s">
        <v>98</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111</v>
      </c>
      <c r="C26" s="295" t="s">
        <v>65</v>
      </c>
      <c r="D26" s="295" t="s">
        <v>111</v>
      </c>
      <c r="E26" s="295" t="s">
        <v>65</v>
      </c>
      <c r="F26" s="295" t="s">
        <v>111</v>
      </c>
      <c r="G26" s="295" t="s">
        <v>65</v>
      </c>
      <c r="H26" s="295" t="s">
        <v>111</v>
      </c>
      <c r="I26" s="295" t="s">
        <v>65</v>
      </c>
      <c r="J26" s="295" t="s">
        <v>111</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土地取得特別会計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農業集落排水事業特別会計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下水道事業特別会計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0.01</v>
      </c>
    </row>
    <row r="33" spans="1:16" x14ac:dyDescent="0.2">
      <c r="A33" s="295" t="str">
        <f>IF(連結実質赤字比率に係る赤字・黒字の構成分析!C$37="",NA(),連結実質赤字比率に係る赤字・黒字の構成分析!C$37)</f>
        <v>個別生活排水処理事業特別会計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0.01</v>
      </c>
    </row>
    <row r="34" spans="1:16" x14ac:dyDescent="0.2">
      <c r="A34" s="295" t="str">
        <f>IF(連結実質赤字比率に係る赤字・黒字の構成分析!C$36="",NA(),連結実質赤字比率に係る赤字・黒字の構成分析!C$36)</f>
        <v>国民健康保険事業勘定特別会計</v>
      </c>
      <c r="B34" s="295">
        <f>IF(ROUND(VALUE(SUBSTITUTE(連結実質赤字比率に係る赤字・黒字の構成分析!F$36,"▲","-")),2)&lt;0,ABS(ROUND(VALUE(SUBSTITUTE(連結実質赤字比率に係る赤字・黒字の構成分析!F$36,"▲","-")),2)),NA())</f>
        <v>0.46</v>
      </c>
      <c r="C34" s="295" t="e">
        <f>IF(ROUND(VALUE(SUBSTITUTE(連結実質赤字比率に係る赤字・黒字の構成分析!F$36,"▲","-")),2)&gt;=0,ABS(ROUND(VALUE(SUBSTITUTE(連結実質赤字比率に係る赤字・黒字の構成分析!F$36,"▲","-")),2)),NA())</f>
        <v>#N/A</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0.91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0.89</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5.31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5.0999999999999996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4.6399999999999997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5.43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6.49</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11.46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10.119999999999999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10.26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9.39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9.9</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2">
      <c r="A42" s="296" t="s">
        <v>116</v>
      </c>
      <c r="B42" s="296"/>
      <c r="C42" s="296"/>
      <c r="D42" s="296">
        <f>'実質公債費比率（分子）の構造'!K$52</f>
        <v>903</v>
      </c>
      <c r="E42" s="296"/>
      <c r="F42" s="296"/>
      <c r="G42" s="296">
        <f>'実質公債費比率（分子）の構造'!L$52</f>
        <v>858</v>
      </c>
      <c r="H42" s="296"/>
      <c r="I42" s="296"/>
      <c r="J42" s="296">
        <f>'実質公債費比率（分子）の構造'!M$52</f>
        <v>804</v>
      </c>
      <c r="K42" s="296"/>
      <c r="L42" s="296"/>
      <c r="M42" s="296">
        <f>'実質公債費比率（分子）の構造'!N$52</f>
        <v>784</v>
      </c>
      <c r="N42" s="296"/>
      <c r="O42" s="296"/>
      <c r="P42" s="296">
        <f>'実質公債費比率（分子）の構造'!O$52</f>
        <v>744</v>
      </c>
    </row>
    <row r="43" spans="1:16" x14ac:dyDescent="0.2">
      <c r="A43" s="296" t="s">
        <v>44</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40</v>
      </c>
      <c r="B44" s="296">
        <f>'実質公債費比率（分子）の構造'!K$50</f>
        <v>15</v>
      </c>
      <c r="C44" s="296"/>
      <c r="D44" s="296"/>
      <c r="E44" s="296">
        <f>'実質公債費比率（分子）の構造'!L$50</f>
        <v>15</v>
      </c>
      <c r="F44" s="296"/>
      <c r="G44" s="296"/>
      <c r="H44" s="296">
        <f>'実質公債費比率（分子）の構造'!M$50</f>
        <v>14</v>
      </c>
      <c r="I44" s="296"/>
      <c r="J44" s="296"/>
      <c r="K44" s="296">
        <f>'実質公債費比率（分子）の構造'!N$50</f>
        <v>2</v>
      </c>
      <c r="L44" s="296"/>
      <c r="M44" s="296"/>
      <c r="N44" s="296">
        <f>'実質公債費比率（分子）の構造'!O$50</f>
        <v>1</v>
      </c>
      <c r="O44" s="296"/>
      <c r="P44" s="296"/>
    </row>
    <row r="45" spans="1:16" x14ac:dyDescent="0.2">
      <c r="A45" s="296" t="s">
        <v>0</v>
      </c>
      <c r="B45" s="296">
        <f>'実質公債費比率（分子）の構造'!K$49</f>
        <v>32</v>
      </c>
      <c r="C45" s="296"/>
      <c r="D45" s="296"/>
      <c r="E45" s="296">
        <f>'実質公債費比率（分子）の構造'!L$49</f>
        <v>32</v>
      </c>
      <c r="F45" s="296"/>
      <c r="G45" s="296"/>
      <c r="H45" s="296">
        <f>'実質公債費比率（分子）の構造'!M$49</f>
        <v>30</v>
      </c>
      <c r="I45" s="296"/>
      <c r="J45" s="296"/>
      <c r="K45" s="296">
        <f>'実質公債費比率（分子）の構造'!N$49</f>
        <v>29</v>
      </c>
      <c r="L45" s="296"/>
      <c r="M45" s="296"/>
      <c r="N45" s="296">
        <f>'実質公債費比率（分子）の構造'!O$49</f>
        <v>30</v>
      </c>
      <c r="O45" s="296"/>
      <c r="P45" s="296"/>
    </row>
    <row r="46" spans="1:16" x14ac:dyDescent="0.2">
      <c r="A46" s="296" t="s">
        <v>38</v>
      </c>
      <c r="B46" s="296">
        <f>'実質公債費比率（分子）の構造'!K$48</f>
        <v>244</v>
      </c>
      <c r="C46" s="296"/>
      <c r="D46" s="296"/>
      <c r="E46" s="296">
        <f>'実質公債費比率（分子）の構造'!L$48</f>
        <v>231</v>
      </c>
      <c r="F46" s="296"/>
      <c r="G46" s="296"/>
      <c r="H46" s="296">
        <f>'実質公債費比率（分子）の構造'!M$48</f>
        <v>231</v>
      </c>
      <c r="I46" s="296"/>
      <c r="J46" s="296"/>
      <c r="K46" s="296">
        <f>'実質公債費比率（分子）の構造'!N$48</f>
        <v>222</v>
      </c>
      <c r="L46" s="296"/>
      <c r="M46" s="296"/>
      <c r="N46" s="296">
        <f>'実質公債費比率（分子）の構造'!O$48</f>
        <v>214</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983</v>
      </c>
      <c r="C49" s="296"/>
      <c r="D49" s="296"/>
      <c r="E49" s="296">
        <f>'実質公債費比率（分子）の構造'!L$45</f>
        <v>947</v>
      </c>
      <c r="F49" s="296"/>
      <c r="G49" s="296"/>
      <c r="H49" s="296">
        <f>'実質公債費比率（分子）の構造'!M$45</f>
        <v>834</v>
      </c>
      <c r="I49" s="296"/>
      <c r="J49" s="296"/>
      <c r="K49" s="296">
        <f>'実質公債費比率（分子）の構造'!N$45</f>
        <v>790</v>
      </c>
      <c r="L49" s="296"/>
      <c r="M49" s="296"/>
      <c r="N49" s="296">
        <f>'実質公債費比率（分子）の構造'!O$45</f>
        <v>741</v>
      </c>
      <c r="O49" s="296"/>
      <c r="P49" s="296"/>
    </row>
    <row r="50" spans="1:16" x14ac:dyDescent="0.2">
      <c r="A50" s="296" t="s">
        <v>52</v>
      </c>
      <c r="B50" s="296" t="e">
        <f>NA()</f>
        <v>#N/A</v>
      </c>
      <c r="C50" s="296">
        <f>IF(ISNUMBER('実質公債費比率（分子）の構造'!K$53),'実質公債費比率（分子）の構造'!K$53,NA())</f>
        <v>371</v>
      </c>
      <c r="D50" s="296" t="e">
        <f>NA()</f>
        <v>#N/A</v>
      </c>
      <c r="E50" s="296" t="e">
        <f>NA()</f>
        <v>#N/A</v>
      </c>
      <c r="F50" s="296">
        <f>IF(ISNUMBER('実質公債費比率（分子）の構造'!L$53),'実質公債費比率（分子）の構造'!L$53,NA())</f>
        <v>367</v>
      </c>
      <c r="G50" s="296" t="e">
        <f>NA()</f>
        <v>#N/A</v>
      </c>
      <c r="H50" s="296" t="e">
        <f>NA()</f>
        <v>#N/A</v>
      </c>
      <c r="I50" s="296">
        <f>IF(ISNUMBER('実質公債費比率（分子）の構造'!M$53),'実質公債費比率（分子）の構造'!M$53,NA())</f>
        <v>305</v>
      </c>
      <c r="J50" s="296" t="e">
        <f>NA()</f>
        <v>#N/A</v>
      </c>
      <c r="K50" s="296" t="e">
        <f>NA()</f>
        <v>#N/A</v>
      </c>
      <c r="L50" s="296">
        <f>IF(ISNUMBER('実質公債費比率（分子）の構造'!N$53),'実質公債費比率（分子）の構造'!N$53,NA())</f>
        <v>259</v>
      </c>
      <c r="M50" s="296" t="e">
        <f>NA()</f>
        <v>#N/A</v>
      </c>
      <c r="N50" s="296" t="e">
        <f>NA()</f>
        <v>#N/A</v>
      </c>
      <c r="O50" s="296">
        <f>IF(ISNUMBER('実質公債費比率（分子）の構造'!O$53),'実質公債費比率（分子）の構造'!O$53,NA())</f>
        <v>242</v>
      </c>
      <c r="P50" s="296" t="e">
        <f>NA()</f>
        <v>#N/A</v>
      </c>
    </row>
    <row r="53" spans="1:16" x14ac:dyDescent="0.2">
      <c r="A53" s="293" t="s">
        <v>117</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2">
      <c r="A56" s="295" t="s">
        <v>42</v>
      </c>
      <c r="B56" s="295"/>
      <c r="C56" s="295"/>
      <c r="D56" s="295">
        <f>'将来負担比率（分子）の構造'!I$52</f>
        <v>7507</v>
      </c>
      <c r="E56" s="295"/>
      <c r="F56" s="295"/>
      <c r="G56" s="295">
        <f>'将来負担比率（分子）の構造'!J$52</f>
        <v>7574</v>
      </c>
      <c r="H56" s="295"/>
      <c r="I56" s="295"/>
      <c r="J56" s="295">
        <f>'将来負担比率（分子）の構造'!K$52</f>
        <v>7422</v>
      </c>
      <c r="K56" s="295"/>
      <c r="L56" s="295"/>
      <c r="M56" s="295">
        <f>'将来負担比率（分子）の構造'!L$52</f>
        <v>7213</v>
      </c>
      <c r="N56" s="295"/>
      <c r="O56" s="295"/>
      <c r="P56" s="295">
        <f>'将来負担比率（分子）の構造'!M$52</f>
        <v>7197</v>
      </c>
    </row>
    <row r="57" spans="1:16" x14ac:dyDescent="0.2">
      <c r="A57" s="295" t="s">
        <v>94</v>
      </c>
      <c r="B57" s="295"/>
      <c r="C57" s="295"/>
      <c r="D57" s="295">
        <f>'将来負担比率（分子）の構造'!I$51</f>
        <v>76</v>
      </c>
      <c r="E57" s="295"/>
      <c r="F57" s="295"/>
      <c r="G57" s="295">
        <f>'将来負担比率（分子）の構造'!J$51</f>
        <v>76</v>
      </c>
      <c r="H57" s="295"/>
      <c r="I57" s="295"/>
      <c r="J57" s="295">
        <f>'将来負担比率（分子）の構造'!K$51</f>
        <v>66</v>
      </c>
      <c r="K57" s="295"/>
      <c r="L57" s="295"/>
      <c r="M57" s="295">
        <f>'将来負担比率（分子）の構造'!L$51</f>
        <v>56</v>
      </c>
      <c r="N57" s="295"/>
      <c r="O57" s="295"/>
      <c r="P57" s="295">
        <f>'将来負担比率（分子）の構造'!M$51</f>
        <v>44</v>
      </c>
    </row>
    <row r="58" spans="1:16" x14ac:dyDescent="0.2">
      <c r="A58" s="295" t="s">
        <v>91</v>
      </c>
      <c r="B58" s="295"/>
      <c r="C58" s="295"/>
      <c r="D58" s="295">
        <f>'将来負担比率（分子）の構造'!I$50</f>
        <v>2363</v>
      </c>
      <c r="E58" s="295"/>
      <c r="F58" s="295"/>
      <c r="G58" s="295">
        <f>'将来負担比率（分子）の構造'!J$50</f>
        <v>2461</v>
      </c>
      <c r="H58" s="295"/>
      <c r="I58" s="295"/>
      <c r="J58" s="295">
        <f>'将来負担比率（分子）の構造'!K$50</f>
        <v>3003</v>
      </c>
      <c r="K58" s="295"/>
      <c r="L58" s="295"/>
      <c r="M58" s="295">
        <f>'将来負担比率（分子）の構造'!L$50</f>
        <v>2910</v>
      </c>
      <c r="N58" s="295"/>
      <c r="O58" s="295"/>
      <c r="P58" s="295">
        <f>'将来負担比率（分子）の構造'!M$50</f>
        <v>3006</v>
      </c>
    </row>
    <row r="59" spans="1:16" x14ac:dyDescent="0.2">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75</v>
      </c>
      <c r="B62" s="295">
        <f>'将来負担比率（分子）の構造'!I$45</f>
        <v>1450</v>
      </c>
      <c r="C62" s="295"/>
      <c r="D62" s="295"/>
      <c r="E62" s="295">
        <f>'将来負担比率（分子）の構造'!J$45</f>
        <v>1507</v>
      </c>
      <c r="F62" s="295"/>
      <c r="G62" s="295"/>
      <c r="H62" s="295">
        <f>'将来負担比率（分子）の構造'!K$45</f>
        <v>1422</v>
      </c>
      <c r="I62" s="295"/>
      <c r="J62" s="295"/>
      <c r="K62" s="295">
        <f>'将来負担比率（分子）の構造'!L$45</f>
        <v>1330</v>
      </c>
      <c r="L62" s="295"/>
      <c r="M62" s="295"/>
      <c r="N62" s="295">
        <f>'将来負担比率（分子）の構造'!M$45</f>
        <v>1329</v>
      </c>
      <c r="O62" s="295"/>
      <c r="P62" s="295"/>
    </row>
    <row r="63" spans="1:16" x14ac:dyDescent="0.2">
      <c r="A63" s="295" t="s">
        <v>73</v>
      </c>
      <c r="B63" s="295">
        <f>'将来負担比率（分子）の構造'!I$44</f>
        <v>208</v>
      </c>
      <c r="C63" s="295"/>
      <c r="D63" s="295"/>
      <c r="E63" s="295">
        <f>'将来負担比率（分子）の構造'!J$44</f>
        <v>177</v>
      </c>
      <c r="F63" s="295"/>
      <c r="G63" s="295"/>
      <c r="H63" s="295">
        <f>'将来負担比率（分子）の構造'!K$44</f>
        <v>430</v>
      </c>
      <c r="I63" s="295"/>
      <c r="J63" s="295"/>
      <c r="K63" s="295">
        <f>'将来負担比率（分子）の構造'!L$44</f>
        <v>404</v>
      </c>
      <c r="L63" s="295"/>
      <c r="M63" s="295"/>
      <c r="N63" s="295">
        <f>'将来負担比率（分子）の構造'!M$44</f>
        <v>371</v>
      </c>
      <c r="O63" s="295"/>
      <c r="P63" s="295"/>
    </row>
    <row r="64" spans="1:16" x14ac:dyDescent="0.2">
      <c r="A64" s="295" t="s">
        <v>71</v>
      </c>
      <c r="B64" s="295">
        <f>'将来負担比率（分子）の構造'!I$43</f>
        <v>2398</v>
      </c>
      <c r="C64" s="295"/>
      <c r="D64" s="295"/>
      <c r="E64" s="295">
        <f>'将来負担比率（分子）の構造'!J$43</f>
        <v>2165</v>
      </c>
      <c r="F64" s="295"/>
      <c r="G64" s="295"/>
      <c r="H64" s="295">
        <f>'将来負担比率（分子）の構造'!K$43</f>
        <v>1993</v>
      </c>
      <c r="I64" s="295"/>
      <c r="J64" s="295"/>
      <c r="K64" s="295">
        <f>'将来負担比率（分子）の構造'!L$43</f>
        <v>1829</v>
      </c>
      <c r="L64" s="295"/>
      <c r="M64" s="295"/>
      <c r="N64" s="295">
        <f>'将来負担比率（分子）の構造'!M$43</f>
        <v>1736</v>
      </c>
      <c r="O64" s="295"/>
      <c r="P64" s="295"/>
    </row>
    <row r="65" spans="1:16" x14ac:dyDescent="0.2">
      <c r="A65" s="295" t="s">
        <v>70</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54</v>
      </c>
      <c r="B66" s="295">
        <f>'将来負担比率（分子）の構造'!I$41</f>
        <v>7217</v>
      </c>
      <c r="C66" s="295"/>
      <c r="D66" s="295"/>
      <c r="E66" s="295">
        <f>'将来負担比率（分子）の構造'!J$41</f>
        <v>7228</v>
      </c>
      <c r="F66" s="295"/>
      <c r="G66" s="295"/>
      <c r="H66" s="295">
        <f>'将来負担比率（分子）の構造'!K$41</f>
        <v>7275</v>
      </c>
      <c r="I66" s="295"/>
      <c r="J66" s="295"/>
      <c r="K66" s="295">
        <f>'将来負担比率（分子）の構造'!L$41</f>
        <v>7266</v>
      </c>
      <c r="L66" s="295"/>
      <c r="M66" s="295"/>
      <c r="N66" s="295">
        <f>'将来負担比率（分子）の構造'!M$41</f>
        <v>7293</v>
      </c>
      <c r="O66" s="295"/>
      <c r="P66" s="295"/>
    </row>
    <row r="67" spans="1:16" x14ac:dyDescent="0.2">
      <c r="A67" s="295" t="s">
        <v>96</v>
      </c>
      <c r="B67" s="295" t="e">
        <f>NA()</f>
        <v>#N/A</v>
      </c>
      <c r="C67" s="295">
        <f>IF(ISNUMBER('将来負担比率（分子）の構造'!I$53),IF('将来負担比率（分子）の構造'!I$53&lt;0,0,'将来負担比率（分子）の構造'!I$53),NA())</f>
        <v>1327</v>
      </c>
      <c r="D67" s="295" t="e">
        <f>NA()</f>
        <v>#N/A</v>
      </c>
      <c r="E67" s="295" t="e">
        <f>NA()</f>
        <v>#N/A</v>
      </c>
      <c r="F67" s="295">
        <f>IF(ISNUMBER('将来負担比率（分子）の構造'!J$53),IF('将来負担比率（分子）の構造'!J$53&lt;0,0,'将来負担比率（分子）の構造'!J$53),NA())</f>
        <v>967</v>
      </c>
      <c r="G67" s="295" t="e">
        <f>NA()</f>
        <v>#N/A</v>
      </c>
      <c r="H67" s="295" t="e">
        <f>NA()</f>
        <v>#N/A</v>
      </c>
      <c r="I67" s="295">
        <f>IF(ISNUMBER('将来負担比率（分子）の構造'!K$53),IF('将来負担比率（分子）の構造'!K$53&lt;0,0,'将来負担比率（分子）の構造'!K$53),NA())</f>
        <v>630</v>
      </c>
      <c r="J67" s="295" t="e">
        <f>NA()</f>
        <v>#N/A</v>
      </c>
      <c r="K67" s="295" t="e">
        <f>NA()</f>
        <v>#N/A</v>
      </c>
      <c r="L67" s="295">
        <f>IF(ISNUMBER('将来負担比率（分子）の構造'!L$53),IF('将来負担比率（分子）の構造'!L$53&lt;0,0,'将来負担比率（分子）の構造'!L$53),NA())</f>
        <v>651</v>
      </c>
      <c r="M67" s="295" t="e">
        <f>NA()</f>
        <v>#N/A</v>
      </c>
      <c r="N67" s="295" t="e">
        <f>NA()</f>
        <v>#N/A</v>
      </c>
      <c r="O67" s="295">
        <f>IF(ISNUMBER('将来負担比率（分子）の構造'!M$53),IF('将来負担比率（分子）の構造'!M$53&lt;0,0,'将来負担比率（分子）の構造'!M$53),NA())</f>
        <v>482</v>
      </c>
      <c r="P67" s="295" t="e">
        <f>NA()</f>
        <v>#N/A</v>
      </c>
    </row>
    <row r="70" spans="1:16" x14ac:dyDescent="0.2">
      <c r="A70" s="298" t="s">
        <v>125</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126</v>
      </c>
      <c r="B72" s="299">
        <f>基金残高に係る経年分析!F55</f>
        <v>1587</v>
      </c>
      <c r="C72" s="299">
        <f>基金残高に係る経年分析!G55</f>
        <v>1587</v>
      </c>
      <c r="D72" s="299">
        <f>基金残高に係る経年分析!H55</f>
        <v>1594</v>
      </c>
    </row>
    <row r="73" spans="1:16" x14ac:dyDescent="0.2">
      <c r="A73" s="297" t="s">
        <v>127</v>
      </c>
      <c r="B73" s="299">
        <f>基金残高に係る経年分析!F56</f>
        <v>159</v>
      </c>
      <c r="C73" s="299">
        <f>基金残高に係る経年分析!G56</f>
        <v>149</v>
      </c>
      <c r="D73" s="299">
        <f>基金残高に係る経年分析!H56</f>
        <v>160</v>
      </c>
    </row>
    <row r="74" spans="1:16" x14ac:dyDescent="0.2">
      <c r="A74" s="297" t="s">
        <v>129</v>
      </c>
      <c r="B74" s="299">
        <f>基金残高に係る経年分析!F57</f>
        <v>1294</v>
      </c>
      <c r="C74" s="299">
        <f>基金残高に係る経年分析!G57</f>
        <v>1223</v>
      </c>
      <c r="D74" s="299">
        <f>基金残高に係る経年分析!H57</f>
        <v>1286</v>
      </c>
    </row>
  </sheetData>
  <sheetProtection algorithmName="SHA-512" hashValue="3QXLxLcAwdUk57W2cFcySS0msoV21B3DPTYUKFj9Wvdq67yaG4LHL/X6R2rnZIoOAQkg2L3Pw22J7t+eSxd1lA==" saltValue="oEnojEHU2gdWJ0xR8zqgU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302</v>
      </c>
      <c r="DI1" s="648"/>
      <c r="DJ1" s="648"/>
      <c r="DK1" s="648"/>
      <c r="DL1" s="648"/>
      <c r="DM1" s="648"/>
      <c r="DN1" s="649"/>
      <c r="DO1" s="1"/>
      <c r="DP1" s="647" t="s">
        <v>303</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113</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306</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307</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8</v>
      </c>
      <c r="C4" s="486"/>
      <c r="D4" s="486"/>
      <c r="E4" s="486"/>
      <c r="F4" s="486"/>
      <c r="G4" s="486"/>
      <c r="H4" s="486"/>
      <c r="I4" s="486"/>
      <c r="J4" s="486"/>
      <c r="K4" s="486"/>
      <c r="L4" s="486"/>
      <c r="M4" s="486"/>
      <c r="N4" s="486"/>
      <c r="O4" s="486"/>
      <c r="P4" s="486"/>
      <c r="Q4" s="528"/>
      <c r="R4" s="485" t="s">
        <v>310</v>
      </c>
      <c r="S4" s="486"/>
      <c r="T4" s="486"/>
      <c r="U4" s="486"/>
      <c r="V4" s="486"/>
      <c r="W4" s="486"/>
      <c r="X4" s="486"/>
      <c r="Y4" s="528"/>
      <c r="Z4" s="485" t="s">
        <v>313</v>
      </c>
      <c r="AA4" s="486"/>
      <c r="AB4" s="486"/>
      <c r="AC4" s="528"/>
      <c r="AD4" s="485" t="s">
        <v>254</v>
      </c>
      <c r="AE4" s="486"/>
      <c r="AF4" s="486"/>
      <c r="AG4" s="486"/>
      <c r="AH4" s="486"/>
      <c r="AI4" s="486"/>
      <c r="AJ4" s="486"/>
      <c r="AK4" s="528"/>
      <c r="AL4" s="485" t="s">
        <v>313</v>
      </c>
      <c r="AM4" s="486"/>
      <c r="AN4" s="486"/>
      <c r="AO4" s="528"/>
      <c r="AP4" s="650" t="s">
        <v>316</v>
      </c>
      <c r="AQ4" s="650"/>
      <c r="AR4" s="650"/>
      <c r="AS4" s="650"/>
      <c r="AT4" s="650"/>
      <c r="AU4" s="650"/>
      <c r="AV4" s="650"/>
      <c r="AW4" s="650"/>
      <c r="AX4" s="650"/>
      <c r="AY4" s="650"/>
      <c r="AZ4" s="650"/>
      <c r="BA4" s="650"/>
      <c r="BB4" s="650"/>
      <c r="BC4" s="650"/>
      <c r="BD4" s="650"/>
      <c r="BE4" s="650"/>
      <c r="BF4" s="650"/>
      <c r="BG4" s="650" t="s">
        <v>290</v>
      </c>
      <c r="BH4" s="650"/>
      <c r="BI4" s="650"/>
      <c r="BJ4" s="650"/>
      <c r="BK4" s="650"/>
      <c r="BL4" s="650"/>
      <c r="BM4" s="650"/>
      <c r="BN4" s="650"/>
      <c r="BO4" s="650" t="s">
        <v>313</v>
      </c>
      <c r="BP4" s="650"/>
      <c r="BQ4" s="650"/>
      <c r="BR4" s="650"/>
      <c r="BS4" s="650" t="s">
        <v>317</v>
      </c>
      <c r="BT4" s="650"/>
      <c r="BU4" s="650"/>
      <c r="BV4" s="650"/>
      <c r="BW4" s="650"/>
      <c r="BX4" s="650"/>
      <c r="BY4" s="650"/>
      <c r="BZ4" s="650"/>
      <c r="CA4" s="650"/>
      <c r="CB4" s="650"/>
      <c r="CD4" s="485" t="s">
        <v>318</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312</v>
      </c>
      <c r="C5" s="615"/>
      <c r="D5" s="615"/>
      <c r="E5" s="615"/>
      <c r="F5" s="615"/>
      <c r="G5" s="615"/>
      <c r="H5" s="615"/>
      <c r="I5" s="615"/>
      <c r="J5" s="615"/>
      <c r="K5" s="615"/>
      <c r="L5" s="615"/>
      <c r="M5" s="615"/>
      <c r="N5" s="615"/>
      <c r="O5" s="615"/>
      <c r="P5" s="615"/>
      <c r="Q5" s="616"/>
      <c r="R5" s="611">
        <v>1650244</v>
      </c>
      <c r="S5" s="612"/>
      <c r="T5" s="612"/>
      <c r="U5" s="612"/>
      <c r="V5" s="612"/>
      <c r="W5" s="612"/>
      <c r="X5" s="612"/>
      <c r="Y5" s="634"/>
      <c r="Z5" s="645">
        <v>16.8</v>
      </c>
      <c r="AA5" s="645"/>
      <c r="AB5" s="645"/>
      <c r="AC5" s="645"/>
      <c r="AD5" s="646">
        <v>1650244</v>
      </c>
      <c r="AE5" s="646"/>
      <c r="AF5" s="646"/>
      <c r="AG5" s="646"/>
      <c r="AH5" s="646"/>
      <c r="AI5" s="646"/>
      <c r="AJ5" s="646"/>
      <c r="AK5" s="646"/>
      <c r="AL5" s="635">
        <v>31.1</v>
      </c>
      <c r="AM5" s="618"/>
      <c r="AN5" s="618"/>
      <c r="AO5" s="638"/>
      <c r="AP5" s="614" t="s">
        <v>320</v>
      </c>
      <c r="AQ5" s="615"/>
      <c r="AR5" s="615"/>
      <c r="AS5" s="615"/>
      <c r="AT5" s="615"/>
      <c r="AU5" s="615"/>
      <c r="AV5" s="615"/>
      <c r="AW5" s="615"/>
      <c r="AX5" s="615"/>
      <c r="AY5" s="615"/>
      <c r="AZ5" s="615"/>
      <c r="BA5" s="615"/>
      <c r="BB5" s="615"/>
      <c r="BC5" s="615"/>
      <c r="BD5" s="615"/>
      <c r="BE5" s="615"/>
      <c r="BF5" s="616"/>
      <c r="BG5" s="572">
        <v>1642952</v>
      </c>
      <c r="BH5" s="456"/>
      <c r="BI5" s="456"/>
      <c r="BJ5" s="456"/>
      <c r="BK5" s="456"/>
      <c r="BL5" s="456"/>
      <c r="BM5" s="456"/>
      <c r="BN5" s="585"/>
      <c r="BO5" s="605">
        <v>99.6</v>
      </c>
      <c r="BP5" s="605"/>
      <c r="BQ5" s="605"/>
      <c r="BR5" s="605"/>
      <c r="BS5" s="606" t="s">
        <v>201</v>
      </c>
      <c r="BT5" s="606"/>
      <c r="BU5" s="606"/>
      <c r="BV5" s="606"/>
      <c r="BW5" s="606"/>
      <c r="BX5" s="606"/>
      <c r="BY5" s="606"/>
      <c r="BZ5" s="606"/>
      <c r="CA5" s="606"/>
      <c r="CB5" s="628"/>
      <c r="CD5" s="485" t="s">
        <v>316</v>
      </c>
      <c r="CE5" s="486"/>
      <c r="CF5" s="486"/>
      <c r="CG5" s="486"/>
      <c r="CH5" s="486"/>
      <c r="CI5" s="486"/>
      <c r="CJ5" s="486"/>
      <c r="CK5" s="486"/>
      <c r="CL5" s="486"/>
      <c r="CM5" s="486"/>
      <c r="CN5" s="486"/>
      <c r="CO5" s="486"/>
      <c r="CP5" s="486"/>
      <c r="CQ5" s="528"/>
      <c r="CR5" s="485" t="s">
        <v>323</v>
      </c>
      <c r="CS5" s="486"/>
      <c r="CT5" s="486"/>
      <c r="CU5" s="486"/>
      <c r="CV5" s="486"/>
      <c r="CW5" s="486"/>
      <c r="CX5" s="486"/>
      <c r="CY5" s="528"/>
      <c r="CZ5" s="485" t="s">
        <v>313</v>
      </c>
      <c r="DA5" s="486"/>
      <c r="DB5" s="486"/>
      <c r="DC5" s="528"/>
      <c r="DD5" s="485" t="s">
        <v>324</v>
      </c>
      <c r="DE5" s="486"/>
      <c r="DF5" s="486"/>
      <c r="DG5" s="486"/>
      <c r="DH5" s="486"/>
      <c r="DI5" s="486"/>
      <c r="DJ5" s="486"/>
      <c r="DK5" s="486"/>
      <c r="DL5" s="486"/>
      <c r="DM5" s="486"/>
      <c r="DN5" s="486"/>
      <c r="DO5" s="486"/>
      <c r="DP5" s="528"/>
      <c r="DQ5" s="485" t="s">
        <v>326</v>
      </c>
      <c r="DR5" s="486"/>
      <c r="DS5" s="486"/>
      <c r="DT5" s="486"/>
      <c r="DU5" s="486"/>
      <c r="DV5" s="486"/>
      <c r="DW5" s="486"/>
      <c r="DX5" s="486"/>
      <c r="DY5" s="486"/>
      <c r="DZ5" s="486"/>
      <c r="EA5" s="486"/>
      <c r="EB5" s="486"/>
      <c r="EC5" s="528"/>
    </row>
    <row r="6" spans="2:143" ht="11.25" customHeight="1" x14ac:dyDescent="0.2">
      <c r="B6" s="570" t="s">
        <v>327</v>
      </c>
      <c r="C6" s="359"/>
      <c r="D6" s="359"/>
      <c r="E6" s="359"/>
      <c r="F6" s="359"/>
      <c r="G6" s="359"/>
      <c r="H6" s="359"/>
      <c r="I6" s="359"/>
      <c r="J6" s="359"/>
      <c r="K6" s="359"/>
      <c r="L6" s="359"/>
      <c r="M6" s="359"/>
      <c r="N6" s="359"/>
      <c r="O6" s="359"/>
      <c r="P6" s="359"/>
      <c r="Q6" s="571"/>
      <c r="R6" s="572">
        <v>130810</v>
      </c>
      <c r="S6" s="456"/>
      <c r="T6" s="456"/>
      <c r="U6" s="456"/>
      <c r="V6" s="456"/>
      <c r="W6" s="456"/>
      <c r="X6" s="456"/>
      <c r="Y6" s="585"/>
      <c r="Z6" s="605">
        <v>1.3</v>
      </c>
      <c r="AA6" s="605"/>
      <c r="AB6" s="605"/>
      <c r="AC6" s="605"/>
      <c r="AD6" s="606">
        <v>130810</v>
      </c>
      <c r="AE6" s="606"/>
      <c r="AF6" s="606"/>
      <c r="AG6" s="606"/>
      <c r="AH6" s="606"/>
      <c r="AI6" s="606"/>
      <c r="AJ6" s="606"/>
      <c r="AK6" s="606"/>
      <c r="AL6" s="575">
        <v>2.5</v>
      </c>
      <c r="AM6" s="319"/>
      <c r="AN6" s="319"/>
      <c r="AO6" s="607"/>
      <c r="AP6" s="570" t="s">
        <v>104</v>
      </c>
      <c r="AQ6" s="359"/>
      <c r="AR6" s="359"/>
      <c r="AS6" s="359"/>
      <c r="AT6" s="359"/>
      <c r="AU6" s="359"/>
      <c r="AV6" s="359"/>
      <c r="AW6" s="359"/>
      <c r="AX6" s="359"/>
      <c r="AY6" s="359"/>
      <c r="AZ6" s="359"/>
      <c r="BA6" s="359"/>
      <c r="BB6" s="359"/>
      <c r="BC6" s="359"/>
      <c r="BD6" s="359"/>
      <c r="BE6" s="359"/>
      <c r="BF6" s="571"/>
      <c r="BG6" s="572">
        <v>1642952</v>
      </c>
      <c r="BH6" s="456"/>
      <c r="BI6" s="456"/>
      <c r="BJ6" s="456"/>
      <c r="BK6" s="456"/>
      <c r="BL6" s="456"/>
      <c r="BM6" s="456"/>
      <c r="BN6" s="585"/>
      <c r="BO6" s="605">
        <v>99.6</v>
      </c>
      <c r="BP6" s="605"/>
      <c r="BQ6" s="605"/>
      <c r="BR6" s="605"/>
      <c r="BS6" s="606" t="s">
        <v>201</v>
      </c>
      <c r="BT6" s="606"/>
      <c r="BU6" s="606"/>
      <c r="BV6" s="606"/>
      <c r="BW6" s="606"/>
      <c r="BX6" s="606"/>
      <c r="BY6" s="606"/>
      <c r="BZ6" s="606"/>
      <c r="CA6" s="606"/>
      <c r="CB6" s="628"/>
      <c r="CD6" s="614" t="s">
        <v>328</v>
      </c>
      <c r="CE6" s="615"/>
      <c r="CF6" s="615"/>
      <c r="CG6" s="615"/>
      <c r="CH6" s="615"/>
      <c r="CI6" s="615"/>
      <c r="CJ6" s="615"/>
      <c r="CK6" s="615"/>
      <c r="CL6" s="615"/>
      <c r="CM6" s="615"/>
      <c r="CN6" s="615"/>
      <c r="CO6" s="615"/>
      <c r="CP6" s="615"/>
      <c r="CQ6" s="616"/>
      <c r="CR6" s="572">
        <v>100997</v>
      </c>
      <c r="CS6" s="456"/>
      <c r="CT6" s="456"/>
      <c r="CU6" s="456"/>
      <c r="CV6" s="456"/>
      <c r="CW6" s="456"/>
      <c r="CX6" s="456"/>
      <c r="CY6" s="585"/>
      <c r="CZ6" s="635">
        <v>1.1000000000000001</v>
      </c>
      <c r="DA6" s="618"/>
      <c r="DB6" s="618"/>
      <c r="DC6" s="636"/>
      <c r="DD6" s="578" t="s">
        <v>201</v>
      </c>
      <c r="DE6" s="456"/>
      <c r="DF6" s="456"/>
      <c r="DG6" s="456"/>
      <c r="DH6" s="456"/>
      <c r="DI6" s="456"/>
      <c r="DJ6" s="456"/>
      <c r="DK6" s="456"/>
      <c r="DL6" s="456"/>
      <c r="DM6" s="456"/>
      <c r="DN6" s="456"/>
      <c r="DO6" s="456"/>
      <c r="DP6" s="585"/>
      <c r="DQ6" s="578">
        <v>100997</v>
      </c>
      <c r="DR6" s="456"/>
      <c r="DS6" s="456"/>
      <c r="DT6" s="456"/>
      <c r="DU6" s="456"/>
      <c r="DV6" s="456"/>
      <c r="DW6" s="456"/>
      <c r="DX6" s="456"/>
      <c r="DY6" s="456"/>
      <c r="DZ6" s="456"/>
      <c r="EA6" s="456"/>
      <c r="EB6" s="456"/>
      <c r="EC6" s="603"/>
    </row>
    <row r="7" spans="2:143" ht="11.25" customHeight="1" x14ac:dyDescent="0.2">
      <c r="B7" s="570" t="s">
        <v>43</v>
      </c>
      <c r="C7" s="359"/>
      <c r="D7" s="359"/>
      <c r="E7" s="359"/>
      <c r="F7" s="359"/>
      <c r="G7" s="359"/>
      <c r="H7" s="359"/>
      <c r="I7" s="359"/>
      <c r="J7" s="359"/>
      <c r="K7" s="359"/>
      <c r="L7" s="359"/>
      <c r="M7" s="359"/>
      <c r="N7" s="359"/>
      <c r="O7" s="359"/>
      <c r="P7" s="359"/>
      <c r="Q7" s="571"/>
      <c r="R7" s="572">
        <v>229</v>
      </c>
      <c r="S7" s="456"/>
      <c r="T7" s="456"/>
      <c r="U7" s="456"/>
      <c r="V7" s="456"/>
      <c r="W7" s="456"/>
      <c r="X7" s="456"/>
      <c r="Y7" s="585"/>
      <c r="Z7" s="605">
        <v>0</v>
      </c>
      <c r="AA7" s="605"/>
      <c r="AB7" s="605"/>
      <c r="AC7" s="605"/>
      <c r="AD7" s="606">
        <v>229</v>
      </c>
      <c r="AE7" s="606"/>
      <c r="AF7" s="606"/>
      <c r="AG7" s="606"/>
      <c r="AH7" s="606"/>
      <c r="AI7" s="606"/>
      <c r="AJ7" s="606"/>
      <c r="AK7" s="606"/>
      <c r="AL7" s="575">
        <v>0</v>
      </c>
      <c r="AM7" s="319"/>
      <c r="AN7" s="319"/>
      <c r="AO7" s="607"/>
      <c r="AP7" s="570" t="s">
        <v>329</v>
      </c>
      <c r="AQ7" s="359"/>
      <c r="AR7" s="359"/>
      <c r="AS7" s="359"/>
      <c r="AT7" s="359"/>
      <c r="AU7" s="359"/>
      <c r="AV7" s="359"/>
      <c r="AW7" s="359"/>
      <c r="AX7" s="359"/>
      <c r="AY7" s="359"/>
      <c r="AZ7" s="359"/>
      <c r="BA7" s="359"/>
      <c r="BB7" s="359"/>
      <c r="BC7" s="359"/>
      <c r="BD7" s="359"/>
      <c r="BE7" s="359"/>
      <c r="BF7" s="571"/>
      <c r="BG7" s="572">
        <v>385863</v>
      </c>
      <c r="BH7" s="456"/>
      <c r="BI7" s="456"/>
      <c r="BJ7" s="456"/>
      <c r="BK7" s="456"/>
      <c r="BL7" s="456"/>
      <c r="BM7" s="456"/>
      <c r="BN7" s="585"/>
      <c r="BO7" s="605">
        <v>23.4</v>
      </c>
      <c r="BP7" s="605"/>
      <c r="BQ7" s="605"/>
      <c r="BR7" s="605"/>
      <c r="BS7" s="606" t="s">
        <v>201</v>
      </c>
      <c r="BT7" s="606"/>
      <c r="BU7" s="606"/>
      <c r="BV7" s="606"/>
      <c r="BW7" s="606"/>
      <c r="BX7" s="606"/>
      <c r="BY7" s="606"/>
      <c r="BZ7" s="606"/>
      <c r="CA7" s="606"/>
      <c r="CB7" s="628"/>
      <c r="CD7" s="570" t="s">
        <v>331</v>
      </c>
      <c r="CE7" s="359"/>
      <c r="CF7" s="359"/>
      <c r="CG7" s="359"/>
      <c r="CH7" s="359"/>
      <c r="CI7" s="359"/>
      <c r="CJ7" s="359"/>
      <c r="CK7" s="359"/>
      <c r="CL7" s="359"/>
      <c r="CM7" s="359"/>
      <c r="CN7" s="359"/>
      <c r="CO7" s="359"/>
      <c r="CP7" s="359"/>
      <c r="CQ7" s="571"/>
      <c r="CR7" s="572">
        <v>1487359</v>
      </c>
      <c r="CS7" s="456"/>
      <c r="CT7" s="456"/>
      <c r="CU7" s="456"/>
      <c r="CV7" s="456"/>
      <c r="CW7" s="456"/>
      <c r="CX7" s="456"/>
      <c r="CY7" s="585"/>
      <c r="CZ7" s="605">
        <v>15.8</v>
      </c>
      <c r="DA7" s="605"/>
      <c r="DB7" s="605"/>
      <c r="DC7" s="605"/>
      <c r="DD7" s="578">
        <v>145505</v>
      </c>
      <c r="DE7" s="456"/>
      <c r="DF7" s="456"/>
      <c r="DG7" s="456"/>
      <c r="DH7" s="456"/>
      <c r="DI7" s="456"/>
      <c r="DJ7" s="456"/>
      <c r="DK7" s="456"/>
      <c r="DL7" s="456"/>
      <c r="DM7" s="456"/>
      <c r="DN7" s="456"/>
      <c r="DO7" s="456"/>
      <c r="DP7" s="585"/>
      <c r="DQ7" s="578">
        <v>1227602</v>
      </c>
      <c r="DR7" s="456"/>
      <c r="DS7" s="456"/>
      <c r="DT7" s="456"/>
      <c r="DU7" s="456"/>
      <c r="DV7" s="456"/>
      <c r="DW7" s="456"/>
      <c r="DX7" s="456"/>
      <c r="DY7" s="456"/>
      <c r="DZ7" s="456"/>
      <c r="EA7" s="456"/>
      <c r="EB7" s="456"/>
      <c r="EC7" s="603"/>
    </row>
    <row r="8" spans="2:143" ht="11.25" customHeight="1" x14ac:dyDescent="0.2">
      <c r="B8" s="570" t="s">
        <v>332</v>
      </c>
      <c r="C8" s="359"/>
      <c r="D8" s="359"/>
      <c r="E8" s="359"/>
      <c r="F8" s="359"/>
      <c r="G8" s="359"/>
      <c r="H8" s="359"/>
      <c r="I8" s="359"/>
      <c r="J8" s="359"/>
      <c r="K8" s="359"/>
      <c r="L8" s="359"/>
      <c r="M8" s="359"/>
      <c r="N8" s="359"/>
      <c r="O8" s="359"/>
      <c r="P8" s="359"/>
      <c r="Q8" s="571"/>
      <c r="R8" s="572">
        <v>2479</v>
      </c>
      <c r="S8" s="456"/>
      <c r="T8" s="456"/>
      <c r="U8" s="456"/>
      <c r="V8" s="456"/>
      <c r="W8" s="456"/>
      <c r="X8" s="456"/>
      <c r="Y8" s="585"/>
      <c r="Z8" s="605">
        <v>0</v>
      </c>
      <c r="AA8" s="605"/>
      <c r="AB8" s="605"/>
      <c r="AC8" s="605"/>
      <c r="AD8" s="606">
        <v>2479</v>
      </c>
      <c r="AE8" s="606"/>
      <c r="AF8" s="606"/>
      <c r="AG8" s="606"/>
      <c r="AH8" s="606"/>
      <c r="AI8" s="606"/>
      <c r="AJ8" s="606"/>
      <c r="AK8" s="606"/>
      <c r="AL8" s="575">
        <v>0</v>
      </c>
      <c r="AM8" s="319"/>
      <c r="AN8" s="319"/>
      <c r="AO8" s="607"/>
      <c r="AP8" s="570" t="s">
        <v>122</v>
      </c>
      <c r="AQ8" s="359"/>
      <c r="AR8" s="359"/>
      <c r="AS8" s="359"/>
      <c r="AT8" s="359"/>
      <c r="AU8" s="359"/>
      <c r="AV8" s="359"/>
      <c r="AW8" s="359"/>
      <c r="AX8" s="359"/>
      <c r="AY8" s="359"/>
      <c r="AZ8" s="359"/>
      <c r="BA8" s="359"/>
      <c r="BB8" s="359"/>
      <c r="BC8" s="359"/>
      <c r="BD8" s="359"/>
      <c r="BE8" s="359"/>
      <c r="BF8" s="571"/>
      <c r="BG8" s="572">
        <v>17610</v>
      </c>
      <c r="BH8" s="456"/>
      <c r="BI8" s="456"/>
      <c r="BJ8" s="456"/>
      <c r="BK8" s="456"/>
      <c r="BL8" s="456"/>
      <c r="BM8" s="456"/>
      <c r="BN8" s="585"/>
      <c r="BO8" s="605">
        <v>1.1000000000000001</v>
      </c>
      <c r="BP8" s="605"/>
      <c r="BQ8" s="605"/>
      <c r="BR8" s="605"/>
      <c r="BS8" s="606" t="s">
        <v>201</v>
      </c>
      <c r="BT8" s="606"/>
      <c r="BU8" s="606"/>
      <c r="BV8" s="606"/>
      <c r="BW8" s="606"/>
      <c r="BX8" s="606"/>
      <c r="BY8" s="606"/>
      <c r="BZ8" s="606"/>
      <c r="CA8" s="606"/>
      <c r="CB8" s="628"/>
      <c r="CD8" s="570" t="s">
        <v>335</v>
      </c>
      <c r="CE8" s="359"/>
      <c r="CF8" s="359"/>
      <c r="CG8" s="359"/>
      <c r="CH8" s="359"/>
      <c r="CI8" s="359"/>
      <c r="CJ8" s="359"/>
      <c r="CK8" s="359"/>
      <c r="CL8" s="359"/>
      <c r="CM8" s="359"/>
      <c r="CN8" s="359"/>
      <c r="CO8" s="359"/>
      <c r="CP8" s="359"/>
      <c r="CQ8" s="571"/>
      <c r="CR8" s="572">
        <v>2767103</v>
      </c>
      <c r="CS8" s="456"/>
      <c r="CT8" s="456"/>
      <c r="CU8" s="456"/>
      <c r="CV8" s="456"/>
      <c r="CW8" s="456"/>
      <c r="CX8" s="456"/>
      <c r="CY8" s="585"/>
      <c r="CZ8" s="605">
        <v>29.4</v>
      </c>
      <c r="DA8" s="605"/>
      <c r="DB8" s="605"/>
      <c r="DC8" s="605"/>
      <c r="DD8" s="578">
        <v>51280</v>
      </c>
      <c r="DE8" s="456"/>
      <c r="DF8" s="456"/>
      <c r="DG8" s="456"/>
      <c r="DH8" s="456"/>
      <c r="DI8" s="456"/>
      <c r="DJ8" s="456"/>
      <c r="DK8" s="456"/>
      <c r="DL8" s="456"/>
      <c r="DM8" s="456"/>
      <c r="DN8" s="456"/>
      <c r="DO8" s="456"/>
      <c r="DP8" s="585"/>
      <c r="DQ8" s="578">
        <v>1590745</v>
      </c>
      <c r="DR8" s="456"/>
      <c r="DS8" s="456"/>
      <c r="DT8" s="456"/>
      <c r="DU8" s="456"/>
      <c r="DV8" s="456"/>
      <c r="DW8" s="456"/>
      <c r="DX8" s="456"/>
      <c r="DY8" s="456"/>
      <c r="DZ8" s="456"/>
      <c r="EA8" s="456"/>
      <c r="EB8" s="456"/>
      <c r="EC8" s="603"/>
    </row>
    <row r="9" spans="2:143" ht="11.25" customHeight="1" x14ac:dyDescent="0.2">
      <c r="B9" s="570" t="s">
        <v>334</v>
      </c>
      <c r="C9" s="359"/>
      <c r="D9" s="359"/>
      <c r="E9" s="359"/>
      <c r="F9" s="359"/>
      <c r="G9" s="359"/>
      <c r="H9" s="359"/>
      <c r="I9" s="359"/>
      <c r="J9" s="359"/>
      <c r="K9" s="359"/>
      <c r="L9" s="359"/>
      <c r="M9" s="359"/>
      <c r="N9" s="359"/>
      <c r="O9" s="359"/>
      <c r="P9" s="359"/>
      <c r="Q9" s="571"/>
      <c r="R9" s="572">
        <v>2905</v>
      </c>
      <c r="S9" s="456"/>
      <c r="T9" s="456"/>
      <c r="U9" s="456"/>
      <c r="V9" s="456"/>
      <c r="W9" s="456"/>
      <c r="X9" s="456"/>
      <c r="Y9" s="585"/>
      <c r="Z9" s="605">
        <v>0</v>
      </c>
      <c r="AA9" s="605"/>
      <c r="AB9" s="605"/>
      <c r="AC9" s="605"/>
      <c r="AD9" s="606">
        <v>2905</v>
      </c>
      <c r="AE9" s="606"/>
      <c r="AF9" s="606"/>
      <c r="AG9" s="606"/>
      <c r="AH9" s="606"/>
      <c r="AI9" s="606"/>
      <c r="AJ9" s="606"/>
      <c r="AK9" s="606"/>
      <c r="AL9" s="575">
        <v>0.1</v>
      </c>
      <c r="AM9" s="319"/>
      <c r="AN9" s="319"/>
      <c r="AO9" s="607"/>
      <c r="AP9" s="570" t="s">
        <v>336</v>
      </c>
      <c r="AQ9" s="359"/>
      <c r="AR9" s="359"/>
      <c r="AS9" s="359"/>
      <c r="AT9" s="359"/>
      <c r="AU9" s="359"/>
      <c r="AV9" s="359"/>
      <c r="AW9" s="359"/>
      <c r="AX9" s="359"/>
      <c r="AY9" s="359"/>
      <c r="AZ9" s="359"/>
      <c r="BA9" s="359"/>
      <c r="BB9" s="359"/>
      <c r="BC9" s="359"/>
      <c r="BD9" s="359"/>
      <c r="BE9" s="359"/>
      <c r="BF9" s="571"/>
      <c r="BG9" s="572">
        <v>330693</v>
      </c>
      <c r="BH9" s="456"/>
      <c r="BI9" s="456"/>
      <c r="BJ9" s="456"/>
      <c r="BK9" s="456"/>
      <c r="BL9" s="456"/>
      <c r="BM9" s="456"/>
      <c r="BN9" s="585"/>
      <c r="BO9" s="605">
        <v>20</v>
      </c>
      <c r="BP9" s="605"/>
      <c r="BQ9" s="605"/>
      <c r="BR9" s="605"/>
      <c r="BS9" s="606" t="s">
        <v>201</v>
      </c>
      <c r="BT9" s="606"/>
      <c r="BU9" s="606"/>
      <c r="BV9" s="606"/>
      <c r="BW9" s="606"/>
      <c r="BX9" s="606"/>
      <c r="BY9" s="606"/>
      <c r="BZ9" s="606"/>
      <c r="CA9" s="606"/>
      <c r="CB9" s="628"/>
      <c r="CD9" s="570" t="s">
        <v>339</v>
      </c>
      <c r="CE9" s="359"/>
      <c r="CF9" s="359"/>
      <c r="CG9" s="359"/>
      <c r="CH9" s="359"/>
      <c r="CI9" s="359"/>
      <c r="CJ9" s="359"/>
      <c r="CK9" s="359"/>
      <c r="CL9" s="359"/>
      <c r="CM9" s="359"/>
      <c r="CN9" s="359"/>
      <c r="CO9" s="359"/>
      <c r="CP9" s="359"/>
      <c r="CQ9" s="571"/>
      <c r="CR9" s="572">
        <v>545829</v>
      </c>
      <c r="CS9" s="456"/>
      <c r="CT9" s="456"/>
      <c r="CU9" s="456"/>
      <c r="CV9" s="456"/>
      <c r="CW9" s="456"/>
      <c r="CX9" s="456"/>
      <c r="CY9" s="585"/>
      <c r="CZ9" s="605">
        <v>5.8</v>
      </c>
      <c r="DA9" s="605"/>
      <c r="DB9" s="605"/>
      <c r="DC9" s="605"/>
      <c r="DD9" s="578">
        <v>15458</v>
      </c>
      <c r="DE9" s="456"/>
      <c r="DF9" s="456"/>
      <c r="DG9" s="456"/>
      <c r="DH9" s="456"/>
      <c r="DI9" s="456"/>
      <c r="DJ9" s="456"/>
      <c r="DK9" s="456"/>
      <c r="DL9" s="456"/>
      <c r="DM9" s="456"/>
      <c r="DN9" s="456"/>
      <c r="DO9" s="456"/>
      <c r="DP9" s="585"/>
      <c r="DQ9" s="578">
        <v>441918</v>
      </c>
      <c r="DR9" s="456"/>
      <c r="DS9" s="456"/>
      <c r="DT9" s="456"/>
      <c r="DU9" s="456"/>
      <c r="DV9" s="456"/>
      <c r="DW9" s="456"/>
      <c r="DX9" s="456"/>
      <c r="DY9" s="456"/>
      <c r="DZ9" s="456"/>
      <c r="EA9" s="456"/>
      <c r="EB9" s="456"/>
      <c r="EC9" s="603"/>
    </row>
    <row r="10" spans="2:143" ht="11.25" customHeight="1" x14ac:dyDescent="0.2">
      <c r="B10" s="570" t="s">
        <v>128</v>
      </c>
      <c r="C10" s="359"/>
      <c r="D10" s="359"/>
      <c r="E10" s="359"/>
      <c r="F10" s="359"/>
      <c r="G10" s="359"/>
      <c r="H10" s="359"/>
      <c r="I10" s="359"/>
      <c r="J10" s="359"/>
      <c r="K10" s="359"/>
      <c r="L10" s="359"/>
      <c r="M10" s="359"/>
      <c r="N10" s="359"/>
      <c r="O10" s="359"/>
      <c r="P10" s="359"/>
      <c r="Q10" s="571"/>
      <c r="R10" s="572" t="s">
        <v>201</v>
      </c>
      <c r="S10" s="456"/>
      <c r="T10" s="456"/>
      <c r="U10" s="456"/>
      <c r="V10" s="456"/>
      <c r="W10" s="456"/>
      <c r="X10" s="456"/>
      <c r="Y10" s="585"/>
      <c r="Z10" s="605" t="s">
        <v>201</v>
      </c>
      <c r="AA10" s="605"/>
      <c r="AB10" s="605"/>
      <c r="AC10" s="605"/>
      <c r="AD10" s="606" t="s">
        <v>201</v>
      </c>
      <c r="AE10" s="606"/>
      <c r="AF10" s="606"/>
      <c r="AG10" s="606"/>
      <c r="AH10" s="606"/>
      <c r="AI10" s="606"/>
      <c r="AJ10" s="606"/>
      <c r="AK10" s="606"/>
      <c r="AL10" s="575" t="s">
        <v>201</v>
      </c>
      <c r="AM10" s="319"/>
      <c r="AN10" s="319"/>
      <c r="AO10" s="607"/>
      <c r="AP10" s="570" t="s">
        <v>192</v>
      </c>
      <c r="AQ10" s="359"/>
      <c r="AR10" s="359"/>
      <c r="AS10" s="359"/>
      <c r="AT10" s="359"/>
      <c r="AU10" s="359"/>
      <c r="AV10" s="359"/>
      <c r="AW10" s="359"/>
      <c r="AX10" s="359"/>
      <c r="AY10" s="359"/>
      <c r="AZ10" s="359"/>
      <c r="BA10" s="359"/>
      <c r="BB10" s="359"/>
      <c r="BC10" s="359"/>
      <c r="BD10" s="359"/>
      <c r="BE10" s="359"/>
      <c r="BF10" s="571"/>
      <c r="BG10" s="572">
        <v>23304</v>
      </c>
      <c r="BH10" s="456"/>
      <c r="BI10" s="456"/>
      <c r="BJ10" s="456"/>
      <c r="BK10" s="456"/>
      <c r="BL10" s="456"/>
      <c r="BM10" s="456"/>
      <c r="BN10" s="585"/>
      <c r="BO10" s="605">
        <v>1.4</v>
      </c>
      <c r="BP10" s="605"/>
      <c r="BQ10" s="605"/>
      <c r="BR10" s="605"/>
      <c r="BS10" s="606" t="s">
        <v>201</v>
      </c>
      <c r="BT10" s="606"/>
      <c r="BU10" s="606"/>
      <c r="BV10" s="606"/>
      <c r="BW10" s="606"/>
      <c r="BX10" s="606"/>
      <c r="BY10" s="606"/>
      <c r="BZ10" s="606"/>
      <c r="CA10" s="606"/>
      <c r="CB10" s="628"/>
      <c r="CD10" s="570" t="s">
        <v>228</v>
      </c>
      <c r="CE10" s="359"/>
      <c r="CF10" s="359"/>
      <c r="CG10" s="359"/>
      <c r="CH10" s="359"/>
      <c r="CI10" s="359"/>
      <c r="CJ10" s="359"/>
      <c r="CK10" s="359"/>
      <c r="CL10" s="359"/>
      <c r="CM10" s="359"/>
      <c r="CN10" s="359"/>
      <c r="CO10" s="359"/>
      <c r="CP10" s="359"/>
      <c r="CQ10" s="571"/>
      <c r="CR10" s="572">
        <v>4048</v>
      </c>
      <c r="CS10" s="456"/>
      <c r="CT10" s="456"/>
      <c r="CU10" s="456"/>
      <c r="CV10" s="456"/>
      <c r="CW10" s="456"/>
      <c r="CX10" s="456"/>
      <c r="CY10" s="585"/>
      <c r="CZ10" s="605">
        <v>0</v>
      </c>
      <c r="DA10" s="605"/>
      <c r="DB10" s="605"/>
      <c r="DC10" s="605"/>
      <c r="DD10" s="578" t="s">
        <v>201</v>
      </c>
      <c r="DE10" s="456"/>
      <c r="DF10" s="456"/>
      <c r="DG10" s="456"/>
      <c r="DH10" s="456"/>
      <c r="DI10" s="456"/>
      <c r="DJ10" s="456"/>
      <c r="DK10" s="456"/>
      <c r="DL10" s="456"/>
      <c r="DM10" s="456"/>
      <c r="DN10" s="456"/>
      <c r="DO10" s="456"/>
      <c r="DP10" s="585"/>
      <c r="DQ10" s="578">
        <v>1197</v>
      </c>
      <c r="DR10" s="456"/>
      <c r="DS10" s="456"/>
      <c r="DT10" s="456"/>
      <c r="DU10" s="456"/>
      <c r="DV10" s="456"/>
      <c r="DW10" s="456"/>
      <c r="DX10" s="456"/>
      <c r="DY10" s="456"/>
      <c r="DZ10" s="456"/>
      <c r="EA10" s="456"/>
      <c r="EB10" s="456"/>
      <c r="EC10" s="603"/>
    </row>
    <row r="11" spans="2:143" ht="11.25" customHeight="1" x14ac:dyDescent="0.2">
      <c r="B11" s="570" t="s">
        <v>102</v>
      </c>
      <c r="C11" s="359"/>
      <c r="D11" s="359"/>
      <c r="E11" s="359"/>
      <c r="F11" s="359"/>
      <c r="G11" s="359"/>
      <c r="H11" s="359"/>
      <c r="I11" s="359"/>
      <c r="J11" s="359"/>
      <c r="K11" s="359"/>
      <c r="L11" s="359"/>
      <c r="M11" s="359"/>
      <c r="N11" s="359"/>
      <c r="O11" s="359"/>
      <c r="P11" s="359"/>
      <c r="Q11" s="571"/>
      <c r="R11" s="572">
        <v>284334</v>
      </c>
      <c r="S11" s="456"/>
      <c r="T11" s="456"/>
      <c r="U11" s="456"/>
      <c r="V11" s="456"/>
      <c r="W11" s="456"/>
      <c r="X11" s="456"/>
      <c r="Y11" s="585"/>
      <c r="Z11" s="575">
        <v>2.9</v>
      </c>
      <c r="AA11" s="319"/>
      <c r="AB11" s="319"/>
      <c r="AC11" s="586"/>
      <c r="AD11" s="578">
        <v>284334</v>
      </c>
      <c r="AE11" s="456"/>
      <c r="AF11" s="456"/>
      <c r="AG11" s="456"/>
      <c r="AH11" s="456"/>
      <c r="AI11" s="456"/>
      <c r="AJ11" s="456"/>
      <c r="AK11" s="585"/>
      <c r="AL11" s="575">
        <v>5.4</v>
      </c>
      <c r="AM11" s="319"/>
      <c r="AN11" s="319"/>
      <c r="AO11" s="607"/>
      <c r="AP11" s="570" t="s">
        <v>341</v>
      </c>
      <c r="AQ11" s="359"/>
      <c r="AR11" s="359"/>
      <c r="AS11" s="359"/>
      <c r="AT11" s="359"/>
      <c r="AU11" s="359"/>
      <c r="AV11" s="359"/>
      <c r="AW11" s="359"/>
      <c r="AX11" s="359"/>
      <c r="AY11" s="359"/>
      <c r="AZ11" s="359"/>
      <c r="BA11" s="359"/>
      <c r="BB11" s="359"/>
      <c r="BC11" s="359"/>
      <c r="BD11" s="359"/>
      <c r="BE11" s="359"/>
      <c r="BF11" s="571"/>
      <c r="BG11" s="572">
        <v>14256</v>
      </c>
      <c r="BH11" s="456"/>
      <c r="BI11" s="456"/>
      <c r="BJ11" s="456"/>
      <c r="BK11" s="456"/>
      <c r="BL11" s="456"/>
      <c r="BM11" s="456"/>
      <c r="BN11" s="585"/>
      <c r="BO11" s="605">
        <v>0.9</v>
      </c>
      <c r="BP11" s="605"/>
      <c r="BQ11" s="605"/>
      <c r="BR11" s="605"/>
      <c r="BS11" s="606" t="s">
        <v>201</v>
      </c>
      <c r="BT11" s="606"/>
      <c r="BU11" s="606"/>
      <c r="BV11" s="606"/>
      <c r="BW11" s="606"/>
      <c r="BX11" s="606"/>
      <c r="BY11" s="606"/>
      <c r="BZ11" s="606"/>
      <c r="CA11" s="606"/>
      <c r="CB11" s="628"/>
      <c r="CD11" s="570" t="s">
        <v>344</v>
      </c>
      <c r="CE11" s="359"/>
      <c r="CF11" s="359"/>
      <c r="CG11" s="359"/>
      <c r="CH11" s="359"/>
      <c r="CI11" s="359"/>
      <c r="CJ11" s="359"/>
      <c r="CK11" s="359"/>
      <c r="CL11" s="359"/>
      <c r="CM11" s="359"/>
      <c r="CN11" s="359"/>
      <c r="CO11" s="359"/>
      <c r="CP11" s="359"/>
      <c r="CQ11" s="571"/>
      <c r="CR11" s="572">
        <v>632473</v>
      </c>
      <c r="CS11" s="456"/>
      <c r="CT11" s="456"/>
      <c r="CU11" s="456"/>
      <c r="CV11" s="456"/>
      <c r="CW11" s="456"/>
      <c r="CX11" s="456"/>
      <c r="CY11" s="585"/>
      <c r="CZ11" s="605">
        <v>6.7</v>
      </c>
      <c r="DA11" s="605"/>
      <c r="DB11" s="605"/>
      <c r="DC11" s="605"/>
      <c r="DD11" s="578">
        <v>102492</v>
      </c>
      <c r="DE11" s="456"/>
      <c r="DF11" s="456"/>
      <c r="DG11" s="456"/>
      <c r="DH11" s="456"/>
      <c r="DI11" s="456"/>
      <c r="DJ11" s="456"/>
      <c r="DK11" s="456"/>
      <c r="DL11" s="456"/>
      <c r="DM11" s="456"/>
      <c r="DN11" s="456"/>
      <c r="DO11" s="456"/>
      <c r="DP11" s="585"/>
      <c r="DQ11" s="578">
        <v>401029</v>
      </c>
      <c r="DR11" s="456"/>
      <c r="DS11" s="456"/>
      <c r="DT11" s="456"/>
      <c r="DU11" s="456"/>
      <c r="DV11" s="456"/>
      <c r="DW11" s="456"/>
      <c r="DX11" s="456"/>
      <c r="DY11" s="456"/>
      <c r="DZ11" s="456"/>
      <c r="EA11" s="456"/>
      <c r="EB11" s="456"/>
      <c r="EC11" s="603"/>
    </row>
    <row r="12" spans="2:143" ht="11.25" customHeight="1" x14ac:dyDescent="0.2">
      <c r="B12" s="570" t="s">
        <v>148</v>
      </c>
      <c r="C12" s="359"/>
      <c r="D12" s="359"/>
      <c r="E12" s="359"/>
      <c r="F12" s="359"/>
      <c r="G12" s="359"/>
      <c r="H12" s="359"/>
      <c r="I12" s="359"/>
      <c r="J12" s="359"/>
      <c r="K12" s="359"/>
      <c r="L12" s="359"/>
      <c r="M12" s="359"/>
      <c r="N12" s="359"/>
      <c r="O12" s="359"/>
      <c r="P12" s="359"/>
      <c r="Q12" s="571"/>
      <c r="R12" s="572" t="s">
        <v>201</v>
      </c>
      <c r="S12" s="456"/>
      <c r="T12" s="456"/>
      <c r="U12" s="456"/>
      <c r="V12" s="456"/>
      <c r="W12" s="456"/>
      <c r="X12" s="456"/>
      <c r="Y12" s="585"/>
      <c r="Z12" s="605" t="s">
        <v>201</v>
      </c>
      <c r="AA12" s="605"/>
      <c r="AB12" s="605"/>
      <c r="AC12" s="605"/>
      <c r="AD12" s="606" t="s">
        <v>201</v>
      </c>
      <c r="AE12" s="606"/>
      <c r="AF12" s="606"/>
      <c r="AG12" s="606"/>
      <c r="AH12" s="606"/>
      <c r="AI12" s="606"/>
      <c r="AJ12" s="606"/>
      <c r="AK12" s="606"/>
      <c r="AL12" s="575" t="s">
        <v>201</v>
      </c>
      <c r="AM12" s="319"/>
      <c r="AN12" s="319"/>
      <c r="AO12" s="607"/>
      <c r="AP12" s="570" t="s">
        <v>345</v>
      </c>
      <c r="AQ12" s="359"/>
      <c r="AR12" s="359"/>
      <c r="AS12" s="359"/>
      <c r="AT12" s="359"/>
      <c r="AU12" s="359"/>
      <c r="AV12" s="359"/>
      <c r="AW12" s="359"/>
      <c r="AX12" s="359"/>
      <c r="AY12" s="359"/>
      <c r="AZ12" s="359"/>
      <c r="BA12" s="359"/>
      <c r="BB12" s="359"/>
      <c r="BC12" s="359"/>
      <c r="BD12" s="359"/>
      <c r="BE12" s="359"/>
      <c r="BF12" s="571"/>
      <c r="BG12" s="572">
        <v>1114765</v>
      </c>
      <c r="BH12" s="456"/>
      <c r="BI12" s="456"/>
      <c r="BJ12" s="456"/>
      <c r="BK12" s="456"/>
      <c r="BL12" s="456"/>
      <c r="BM12" s="456"/>
      <c r="BN12" s="585"/>
      <c r="BO12" s="605">
        <v>67.599999999999994</v>
      </c>
      <c r="BP12" s="605"/>
      <c r="BQ12" s="605"/>
      <c r="BR12" s="605"/>
      <c r="BS12" s="606" t="s">
        <v>201</v>
      </c>
      <c r="BT12" s="606"/>
      <c r="BU12" s="606"/>
      <c r="BV12" s="606"/>
      <c r="BW12" s="606"/>
      <c r="BX12" s="606"/>
      <c r="BY12" s="606"/>
      <c r="BZ12" s="606"/>
      <c r="CA12" s="606"/>
      <c r="CB12" s="628"/>
      <c r="CD12" s="570" t="s">
        <v>88</v>
      </c>
      <c r="CE12" s="359"/>
      <c r="CF12" s="359"/>
      <c r="CG12" s="359"/>
      <c r="CH12" s="359"/>
      <c r="CI12" s="359"/>
      <c r="CJ12" s="359"/>
      <c r="CK12" s="359"/>
      <c r="CL12" s="359"/>
      <c r="CM12" s="359"/>
      <c r="CN12" s="359"/>
      <c r="CO12" s="359"/>
      <c r="CP12" s="359"/>
      <c r="CQ12" s="571"/>
      <c r="CR12" s="572">
        <v>456429</v>
      </c>
      <c r="CS12" s="456"/>
      <c r="CT12" s="456"/>
      <c r="CU12" s="456"/>
      <c r="CV12" s="456"/>
      <c r="CW12" s="456"/>
      <c r="CX12" s="456"/>
      <c r="CY12" s="585"/>
      <c r="CZ12" s="605">
        <v>4.9000000000000004</v>
      </c>
      <c r="DA12" s="605"/>
      <c r="DB12" s="605"/>
      <c r="DC12" s="605"/>
      <c r="DD12" s="578">
        <v>139936</v>
      </c>
      <c r="DE12" s="456"/>
      <c r="DF12" s="456"/>
      <c r="DG12" s="456"/>
      <c r="DH12" s="456"/>
      <c r="DI12" s="456"/>
      <c r="DJ12" s="456"/>
      <c r="DK12" s="456"/>
      <c r="DL12" s="456"/>
      <c r="DM12" s="456"/>
      <c r="DN12" s="456"/>
      <c r="DO12" s="456"/>
      <c r="DP12" s="585"/>
      <c r="DQ12" s="578">
        <v>222170</v>
      </c>
      <c r="DR12" s="456"/>
      <c r="DS12" s="456"/>
      <c r="DT12" s="456"/>
      <c r="DU12" s="456"/>
      <c r="DV12" s="456"/>
      <c r="DW12" s="456"/>
      <c r="DX12" s="456"/>
      <c r="DY12" s="456"/>
      <c r="DZ12" s="456"/>
      <c r="EA12" s="456"/>
      <c r="EB12" s="456"/>
      <c r="EC12" s="603"/>
    </row>
    <row r="13" spans="2:143" ht="11.25" customHeight="1" x14ac:dyDescent="0.2">
      <c r="B13" s="570" t="s">
        <v>346</v>
      </c>
      <c r="C13" s="359"/>
      <c r="D13" s="359"/>
      <c r="E13" s="359"/>
      <c r="F13" s="359"/>
      <c r="G13" s="359"/>
      <c r="H13" s="359"/>
      <c r="I13" s="359"/>
      <c r="J13" s="359"/>
      <c r="K13" s="359"/>
      <c r="L13" s="359"/>
      <c r="M13" s="359"/>
      <c r="N13" s="359"/>
      <c r="O13" s="359"/>
      <c r="P13" s="359"/>
      <c r="Q13" s="571"/>
      <c r="R13" s="572" t="s">
        <v>201</v>
      </c>
      <c r="S13" s="456"/>
      <c r="T13" s="456"/>
      <c r="U13" s="456"/>
      <c r="V13" s="456"/>
      <c r="W13" s="456"/>
      <c r="X13" s="456"/>
      <c r="Y13" s="585"/>
      <c r="Z13" s="605" t="s">
        <v>201</v>
      </c>
      <c r="AA13" s="605"/>
      <c r="AB13" s="605"/>
      <c r="AC13" s="605"/>
      <c r="AD13" s="606" t="s">
        <v>201</v>
      </c>
      <c r="AE13" s="606"/>
      <c r="AF13" s="606"/>
      <c r="AG13" s="606"/>
      <c r="AH13" s="606"/>
      <c r="AI13" s="606"/>
      <c r="AJ13" s="606"/>
      <c r="AK13" s="606"/>
      <c r="AL13" s="575" t="s">
        <v>201</v>
      </c>
      <c r="AM13" s="319"/>
      <c r="AN13" s="319"/>
      <c r="AO13" s="607"/>
      <c r="AP13" s="570" t="s">
        <v>348</v>
      </c>
      <c r="AQ13" s="359"/>
      <c r="AR13" s="359"/>
      <c r="AS13" s="359"/>
      <c r="AT13" s="359"/>
      <c r="AU13" s="359"/>
      <c r="AV13" s="359"/>
      <c r="AW13" s="359"/>
      <c r="AX13" s="359"/>
      <c r="AY13" s="359"/>
      <c r="AZ13" s="359"/>
      <c r="BA13" s="359"/>
      <c r="BB13" s="359"/>
      <c r="BC13" s="359"/>
      <c r="BD13" s="359"/>
      <c r="BE13" s="359"/>
      <c r="BF13" s="571"/>
      <c r="BG13" s="572">
        <v>1030921</v>
      </c>
      <c r="BH13" s="456"/>
      <c r="BI13" s="456"/>
      <c r="BJ13" s="456"/>
      <c r="BK13" s="456"/>
      <c r="BL13" s="456"/>
      <c r="BM13" s="456"/>
      <c r="BN13" s="585"/>
      <c r="BO13" s="605">
        <v>62.5</v>
      </c>
      <c r="BP13" s="605"/>
      <c r="BQ13" s="605"/>
      <c r="BR13" s="605"/>
      <c r="BS13" s="606" t="s">
        <v>201</v>
      </c>
      <c r="BT13" s="606"/>
      <c r="BU13" s="606"/>
      <c r="BV13" s="606"/>
      <c r="BW13" s="606"/>
      <c r="BX13" s="606"/>
      <c r="BY13" s="606"/>
      <c r="BZ13" s="606"/>
      <c r="CA13" s="606"/>
      <c r="CB13" s="628"/>
      <c r="CD13" s="570" t="s">
        <v>349</v>
      </c>
      <c r="CE13" s="359"/>
      <c r="CF13" s="359"/>
      <c r="CG13" s="359"/>
      <c r="CH13" s="359"/>
      <c r="CI13" s="359"/>
      <c r="CJ13" s="359"/>
      <c r="CK13" s="359"/>
      <c r="CL13" s="359"/>
      <c r="CM13" s="359"/>
      <c r="CN13" s="359"/>
      <c r="CO13" s="359"/>
      <c r="CP13" s="359"/>
      <c r="CQ13" s="571"/>
      <c r="CR13" s="572">
        <v>649387</v>
      </c>
      <c r="CS13" s="456"/>
      <c r="CT13" s="456"/>
      <c r="CU13" s="456"/>
      <c r="CV13" s="456"/>
      <c r="CW13" s="456"/>
      <c r="CX13" s="456"/>
      <c r="CY13" s="585"/>
      <c r="CZ13" s="605">
        <v>6.9</v>
      </c>
      <c r="DA13" s="605"/>
      <c r="DB13" s="605"/>
      <c r="DC13" s="605"/>
      <c r="DD13" s="578">
        <v>308497</v>
      </c>
      <c r="DE13" s="456"/>
      <c r="DF13" s="456"/>
      <c r="DG13" s="456"/>
      <c r="DH13" s="456"/>
      <c r="DI13" s="456"/>
      <c r="DJ13" s="456"/>
      <c r="DK13" s="456"/>
      <c r="DL13" s="456"/>
      <c r="DM13" s="456"/>
      <c r="DN13" s="456"/>
      <c r="DO13" s="456"/>
      <c r="DP13" s="585"/>
      <c r="DQ13" s="578">
        <v>388069</v>
      </c>
      <c r="DR13" s="456"/>
      <c r="DS13" s="456"/>
      <c r="DT13" s="456"/>
      <c r="DU13" s="456"/>
      <c r="DV13" s="456"/>
      <c r="DW13" s="456"/>
      <c r="DX13" s="456"/>
      <c r="DY13" s="456"/>
      <c r="DZ13" s="456"/>
      <c r="EA13" s="456"/>
      <c r="EB13" s="456"/>
      <c r="EC13" s="603"/>
    </row>
    <row r="14" spans="2:143" ht="11.25" customHeight="1" x14ac:dyDescent="0.2">
      <c r="B14" s="570" t="s">
        <v>351</v>
      </c>
      <c r="C14" s="359"/>
      <c r="D14" s="359"/>
      <c r="E14" s="359"/>
      <c r="F14" s="359"/>
      <c r="G14" s="359"/>
      <c r="H14" s="359"/>
      <c r="I14" s="359"/>
      <c r="J14" s="359"/>
      <c r="K14" s="359"/>
      <c r="L14" s="359"/>
      <c r="M14" s="359"/>
      <c r="N14" s="359"/>
      <c r="O14" s="359"/>
      <c r="P14" s="359"/>
      <c r="Q14" s="571"/>
      <c r="R14" s="572">
        <v>563</v>
      </c>
      <c r="S14" s="456"/>
      <c r="T14" s="456"/>
      <c r="U14" s="456"/>
      <c r="V14" s="456"/>
      <c r="W14" s="456"/>
      <c r="X14" s="456"/>
      <c r="Y14" s="585"/>
      <c r="Z14" s="605">
        <v>0</v>
      </c>
      <c r="AA14" s="605"/>
      <c r="AB14" s="605"/>
      <c r="AC14" s="605"/>
      <c r="AD14" s="606">
        <v>563</v>
      </c>
      <c r="AE14" s="606"/>
      <c r="AF14" s="606"/>
      <c r="AG14" s="606"/>
      <c r="AH14" s="606"/>
      <c r="AI14" s="606"/>
      <c r="AJ14" s="606"/>
      <c r="AK14" s="606"/>
      <c r="AL14" s="575">
        <v>0</v>
      </c>
      <c r="AM14" s="319"/>
      <c r="AN14" s="319"/>
      <c r="AO14" s="607"/>
      <c r="AP14" s="570" t="s">
        <v>218</v>
      </c>
      <c r="AQ14" s="359"/>
      <c r="AR14" s="359"/>
      <c r="AS14" s="359"/>
      <c r="AT14" s="359"/>
      <c r="AU14" s="359"/>
      <c r="AV14" s="359"/>
      <c r="AW14" s="359"/>
      <c r="AX14" s="359"/>
      <c r="AY14" s="359"/>
      <c r="AZ14" s="359"/>
      <c r="BA14" s="359"/>
      <c r="BB14" s="359"/>
      <c r="BC14" s="359"/>
      <c r="BD14" s="359"/>
      <c r="BE14" s="359"/>
      <c r="BF14" s="571"/>
      <c r="BG14" s="572">
        <v>47134</v>
      </c>
      <c r="BH14" s="456"/>
      <c r="BI14" s="456"/>
      <c r="BJ14" s="456"/>
      <c r="BK14" s="456"/>
      <c r="BL14" s="456"/>
      <c r="BM14" s="456"/>
      <c r="BN14" s="585"/>
      <c r="BO14" s="605">
        <v>2.9</v>
      </c>
      <c r="BP14" s="605"/>
      <c r="BQ14" s="605"/>
      <c r="BR14" s="605"/>
      <c r="BS14" s="606" t="s">
        <v>201</v>
      </c>
      <c r="BT14" s="606"/>
      <c r="BU14" s="606"/>
      <c r="BV14" s="606"/>
      <c r="BW14" s="606"/>
      <c r="BX14" s="606"/>
      <c r="BY14" s="606"/>
      <c r="BZ14" s="606"/>
      <c r="CA14" s="606"/>
      <c r="CB14" s="628"/>
      <c r="CD14" s="570" t="s">
        <v>63</v>
      </c>
      <c r="CE14" s="359"/>
      <c r="CF14" s="359"/>
      <c r="CG14" s="359"/>
      <c r="CH14" s="359"/>
      <c r="CI14" s="359"/>
      <c r="CJ14" s="359"/>
      <c r="CK14" s="359"/>
      <c r="CL14" s="359"/>
      <c r="CM14" s="359"/>
      <c r="CN14" s="359"/>
      <c r="CO14" s="359"/>
      <c r="CP14" s="359"/>
      <c r="CQ14" s="571"/>
      <c r="CR14" s="572">
        <v>428630</v>
      </c>
      <c r="CS14" s="456"/>
      <c r="CT14" s="456"/>
      <c r="CU14" s="456"/>
      <c r="CV14" s="456"/>
      <c r="CW14" s="456"/>
      <c r="CX14" s="456"/>
      <c r="CY14" s="585"/>
      <c r="CZ14" s="605">
        <v>4.5999999999999996</v>
      </c>
      <c r="DA14" s="605"/>
      <c r="DB14" s="605"/>
      <c r="DC14" s="605"/>
      <c r="DD14" s="578">
        <v>12215</v>
      </c>
      <c r="DE14" s="456"/>
      <c r="DF14" s="456"/>
      <c r="DG14" s="456"/>
      <c r="DH14" s="456"/>
      <c r="DI14" s="456"/>
      <c r="DJ14" s="456"/>
      <c r="DK14" s="456"/>
      <c r="DL14" s="456"/>
      <c r="DM14" s="456"/>
      <c r="DN14" s="456"/>
      <c r="DO14" s="456"/>
      <c r="DP14" s="585"/>
      <c r="DQ14" s="578">
        <v>338272</v>
      </c>
      <c r="DR14" s="456"/>
      <c r="DS14" s="456"/>
      <c r="DT14" s="456"/>
      <c r="DU14" s="456"/>
      <c r="DV14" s="456"/>
      <c r="DW14" s="456"/>
      <c r="DX14" s="456"/>
      <c r="DY14" s="456"/>
      <c r="DZ14" s="456"/>
      <c r="EA14" s="456"/>
      <c r="EB14" s="456"/>
      <c r="EC14" s="603"/>
    </row>
    <row r="15" spans="2:143" ht="11.25" customHeight="1" x14ac:dyDescent="0.2">
      <c r="B15" s="570" t="s">
        <v>321</v>
      </c>
      <c r="C15" s="359"/>
      <c r="D15" s="359"/>
      <c r="E15" s="359"/>
      <c r="F15" s="359"/>
      <c r="G15" s="359"/>
      <c r="H15" s="359"/>
      <c r="I15" s="359"/>
      <c r="J15" s="359"/>
      <c r="K15" s="359"/>
      <c r="L15" s="359"/>
      <c r="M15" s="359"/>
      <c r="N15" s="359"/>
      <c r="O15" s="359"/>
      <c r="P15" s="359"/>
      <c r="Q15" s="571"/>
      <c r="R15" s="572" t="s">
        <v>201</v>
      </c>
      <c r="S15" s="456"/>
      <c r="T15" s="456"/>
      <c r="U15" s="456"/>
      <c r="V15" s="456"/>
      <c r="W15" s="456"/>
      <c r="X15" s="456"/>
      <c r="Y15" s="585"/>
      <c r="Z15" s="605" t="s">
        <v>201</v>
      </c>
      <c r="AA15" s="605"/>
      <c r="AB15" s="605"/>
      <c r="AC15" s="605"/>
      <c r="AD15" s="606" t="s">
        <v>201</v>
      </c>
      <c r="AE15" s="606"/>
      <c r="AF15" s="606"/>
      <c r="AG15" s="606"/>
      <c r="AH15" s="606"/>
      <c r="AI15" s="606"/>
      <c r="AJ15" s="606"/>
      <c r="AK15" s="606"/>
      <c r="AL15" s="575" t="s">
        <v>201</v>
      </c>
      <c r="AM15" s="319"/>
      <c r="AN15" s="319"/>
      <c r="AO15" s="607"/>
      <c r="AP15" s="570" t="s">
        <v>352</v>
      </c>
      <c r="AQ15" s="359"/>
      <c r="AR15" s="359"/>
      <c r="AS15" s="359"/>
      <c r="AT15" s="359"/>
      <c r="AU15" s="359"/>
      <c r="AV15" s="359"/>
      <c r="AW15" s="359"/>
      <c r="AX15" s="359"/>
      <c r="AY15" s="359"/>
      <c r="AZ15" s="359"/>
      <c r="BA15" s="359"/>
      <c r="BB15" s="359"/>
      <c r="BC15" s="359"/>
      <c r="BD15" s="359"/>
      <c r="BE15" s="359"/>
      <c r="BF15" s="571"/>
      <c r="BG15" s="572">
        <v>95190</v>
      </c>
      <c r="BH15" s="456"/>
      <c r="BI15" s="456"/>
      <c r="BJ15" s="456"/>
      <c r="BK15" s="456"/>
      <c r="BL15" s="456"/>
      <c r="BM15" s="456"/>
      <c r="BN15" s="585"/>
      <c r="BO15" s="605">
        <v>5.8</v>
      </c>
      <c r="BP15" s="605"/>
      <c r="BQ15" s="605"/>
      <c r="BR15" s="605"/>
      <c r="BS15" s="606" t="s">
        <v>201</v>
      </c>
      <c r="BT15" s="606"/>
      <c r="BU15" s="606"/>
      <c r="BV15" s="606"/>
      <c r="BW15" s="606"/>
      <c r="BX15" s="606"/>
      <c r="BY15" s="606"/>
      <c r="BZ15" s="606"/>
      <c r="CA15" s="606"/>
      <c r="CB15" s="628"/>
      <c r="CD15" s="570" t="s">
        <v>353</v>
      </c>
      <c r="CE15" s="359"/>
      <c r="CF15" s="359"/>
      <c r="CG15" s="359"/>
      <c r="CH15" s="359"/>
      <c r="CI15" s="359"/>
      <c r="CJ15" s="359"/>
      <c r="CK15" s="359"/>
      <c r="CL15" s="359"/>
      <c r="CM15" s="359"/>
      <c r="CN15" s="359"/>
      <c r="CO15" s="359"/>
      <c r="CP15" s="359"/>
      <c r="CQ15" s="571"/>
      <c r="CR15" s="572">
        <v>1281522</v>
      </c>
      <c r="CS15" s="456"/>
      <c r="CT15" s="456"/>
      <c r="CU15" s="456"/>
      <c r="CV15" s="456"/>
      <c r="CW15" s="456"/>
      <c r="CX15" s="456"/>
      <c r="CY15" s="585"/>
      <c r="CZ15" s="605">
        <v>13.6</v>
      </c>
      <c r="DA15" s="605"/>
      <c r="DB15" s="605"/>
      <c r="DC15" s="605"/>
      <c r="DD15" s="578">
        <v>344034</v>
      </c>
      <c r="DE15" s="456"/>
      <c r="DF15" s="456"/>
      <c r="DG15" s="456"/>
      <c r="DH15" s="456"/>
      <c r="DI15" s="456"/>
      <c r="DJ15" s="456"/>
      <c r="DK15" s="456"/>
      <c r="DL15" s="456"/>
      <c r="DM15" s="456"/>
      <c r="DN15" s="456"/>
      <c r="DO15" s="456"/>
      <c r="DP15" s="585"/>
      <c r="DQ15" s="578">
        <v>764383</v>
      </c>
      <c r="DR15" s="456"/>
      <c r="DS15" s="456"/>
      <c r="DT15" s="456"/>
      <c r="DU15" s="456"/>
      <c r="DV15" s="456"/>
      <c r="DW15" s="456"/>
      <c r="DX15" s="456"/>
      <c r="DY15" s="456"/>
      <c r="DZ15" s="456"/>
      <c r="EA15" s="456"/>
      <c r="EB15" s="456"/>
      <c r="EC15" s="603"/>
    </row>
    <row r="16" spans="2:143" ht="11.25" customHeight="1" x14ac:dyDescent="0.2">
      <c r="B16" s="570" t="s">
        <v>354</v>
      </c>
      <c r="C16" s="359"/>
      <c r="D16" s="359"/>
      <c r="E16" s="359"/>
      <c r="F16" s="359"/>
      <c r="G16" s="359"/>
      <c r="H16" s="359"/>
      <c r="I16" s="359"/>
      <c r="J16" s="359"/>
      <c r="K16" s="359"/>
      <c r="L16" s="359"/>
      <c r="M16" s="359"/>
      <c r="N16" s="359"/>
      <c r="O16" s="359"/>
      <c r="P16" s="359"/>
      <c r="Q16" s="571"/>
      <c r="R16" s="572">
        <v>6809</v>
      </c>
      <c r="S16" s="456"/>
      <c r="T16" s="456"/>
      <c r="U16" s="456"/>
      <c r="V16" s="456"/>
      <c r="W16" s="456"/>
      <c r="X16" s="456"/>
      <c r="Y16" s="585"/>
      <c r="Z16" s="605">
        <v>0.1</v>
      </c>
      <c r="AA16" s="605"/>
      <c r="AB16" s="605"/>
      <c r="AC16" s="605"/>
      <c r="AD16" s="606">
        <v>6809</v>
      </c>
      <c r="AE16" s="606"/>
      <c r="AF16" s="606"/>
      <c r="AG16" s="606"/>
      <c r="AH16" s="606"/>
      <c r="AI16" s="606"/>
      <c r="AJ16" s="606"/>
      <c r="AK16" s="606"/>
      <c r="AL16" s="575">
        <v>0.1</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t="s">
        <v>201</v>
      </c>
      <c r="BH16" s="456"/>
      <c r="BI16" s="456"/>
      <c r="BJ16" s="456"/>
      <c r="BK16" s="456"/>
      <c r="BL16" s="456"/>
      <c r="BM16" s="456"/>
      <c r="BN16" s="585"/>
      <c r="BO16" s="605" t="s">
        <v>201</v>
      </c>
      <c r="BP16" s="605"/>
      <c r="BQ16" s="605"/>
      <c r="BR16" s="605"/>
      <c r="BS16" s="606" t="s">
        <v>201</v>
      </c>
      <c r="BT16" s="606"/>
      <c r="BU16" s="606"/>
      <c r="BV16" s="606"/>
      <c r="BW16" s="606"/>
      <c r="BX16" s="606"/>
      <c r="BY16" s="606"/>
      <c r="BZ16" s="606"/>
      <c r="CA16" s="606"/>
      <c r="CB16" s="628"/>
      <c r="CD16" s="570" t="s">
        <v>356</v>
      </c>
      <c r="CE16" s="359"/>
      <c r="CF16" s="359"/>
      <c r="CG16" s="359"/>
      <c r="CH16" s="359"/>
      <c r="CI16" s="359"/>
      <c r="CJ16" s="359"/>
      <c r="CK16" s="359"/>
      <c r="CL16" s="359"/>
      <c r="CM16" s="359"/>
      <c r="CN16" s="359"/>
      <c r="CO16" s="359"/>
      <c r="CP16" s="359"/>
      <c r="CQ16" s="571"/>
      <c r="CR16" s="572">
        <v>307709</v>
      </c>
      <c r="CS16" s="456"/>
      <c r="CT16" s="456"/>
      <c r="CU16" s="456"/>
      <c r="CV16" s="456"/>
      <c r="CW16" s="456"/>
      <c r="CX16" s="456"/>
      <c r="CY16" s="585"/>
      <c r="CZ16" s="605">
        <v>3.3</v>
      </c>
      <c r="DA16" s="605"/>
      <c r="DB16" s="605"/>
      <c r="DC16" s="605"/>
      <c r="DD16" s="578" t="s">
        <v>201</v>
      </c>
      <c r="DE16" s="456"/>
      <c r="DF16" s="456"/>
      <c r="DG16" s="456"/>
      <c r="DH16" s="456"/>
      <c r="DI16" s="456"/>
      <c r="DJ16" s="456"/>
      <c r="DK16" s="456"/>
      <c r="DL16" s="456"/>
      <c r="DM16" s="456"/>
      <c r="DN16" s="456"/>
      <c r="DO16" s="456"/>
      <c r="DP16" s="585"/>
      <c r="DQ16" s="578">
        <v>15188</v>
      </c>
      <c r="DR16" s="456"/>
      <c r="DS16" s="456"/>
      <c r="DT16" s="456"/>
      <c r="DU16" s="456"/>
      <c r="DV16" s="456"/>
      <c r="DW16" s="456"/>
      <c r="DX16" s="456"/>
      <c r="DY16" s="456"/>
      <c r="DZ16" s="456"/>
      <c r="EA16" s="456"/>
      <c r="EB16" s="456"/>
      <c r="EC16" s="603"/>
    </row>
    <row r="17" spans="2:133" ht="11.25" customHeight="1" x14ac:dyDescent="0.2">
      <c r="B17" s="570" t="s">
        <v>357</v>
      </c>
      <c r="C17" s="359"/>
      <c r="D17" s="359"/>
      <c r="E17" s="359"/>
      <c r="F17" s="359"/>
      <c r="G17" s="359"/>
      <c r="H17" s="359"/>
      <c r="I17" s="359"/>
      <c r="J17" s="359"/>
      <c r="K17" s="359"/>
      <c r="L17" s="359"/>
      <c r="M17" s="359"/>
      <c r="N17" s="359"/>
      <c r="O17" s="359"/>
      <c r="P17" s="359"/>
      <c r="Q17" s="571"/>
      <c r="R17" s="572">
        <v>16625</v>
      </c>
      <c r="S17" s="456"/>
      <c r="T17" s="456"/>
      <c r="U17" s="456"/>
      <c r="V17" s="456"/>
      <c r="W17" s="456"/>
      <c r="X17" s="456"/>
      <c r="Y17" s="585"/>
      <c r="Z17" s="605">
        <v>0.2</v>
      </c>
      <c r="AA17" s="605"/>
      <c r="AB17" s="605"/>
      <c r="AC17" s="605"/>
      <c r="AD17" s="606">
        <v>16625</v>
      </c>
      <c r="AE17" s="606"/>
      <c r="AF17" s="606"/>
      <c r="AG17" s="606"/>
      <c r="AH17" s="606"/>
      <c r="AI17" s="606"/>
      <c r="AJ17" s="606"/>
      <c r="AK17" s="606"/>
      <c r="AL17" s="575">
        <v>0.3</v>
      </c>
      <c r="AM17" s="319"/>
      <c r="AN17" s="319"/>
      <c r="AO17" s="607"/>
      <c r="AP17" s="570" t="s">
        <v>358</v>
      </c>
      <c r="AQ17" s="359"/>
      <c r="AR17" s="359"/>
      <c r="AS17" s="359"/>
      <c r="AT17" s="359"/>
      <c r="AU17" s="359"/>
      <c r="AV17" s="359"/>
      <c r="AW17" s="359"/>
      <c r="AX17" s="359"/>
      <c r="AY17" s="359"/>
      <c r="AZ17" s="359"/>
      <c r="BA17" s="359"/>
      <c r="BB17" s="359"/>
      <c r="BC17" s="359"/>
      <c r="BD17" s="359"/>
      <c r="BE17" s="359"/>
      <c r="BF17" s="571"/>
      <c r="BG17" s="572" t="s">
        <v>201</v>
      </c>
      <c r="BH17" s="456"/>
      <c r="BI17" s="456"/>
      <c r="BJ17" s="456"/>
      <c r="BK17" s="456"/>
      <c r="BL17" s="456"/>
      <c r="BM17" s="456"/>
      <c r="BN17" s="585"/>
      <c r="BO17" s="605" t="s">
        <v>201</v>
      </c>
      <c r="BP17" s="605"/>
      <c r="BQ17" s="605"/>
      <c r="BR17" s="605"/>
      <c r="BS17" s="606" t="s">
        <v>201</v>
      </c>
      <c r="BT17" s="606"/>
      <c r="BU17" s="606"/>
      <c r="BV17" s="606"/>
      <c r="BW17" s="606"/>
      <c r="BX17" s="606"/>
      <c r="BY17" s="606"/>
      <c r="BZ17" s="606"/>
      <c r="CA17" s="606"/>
      <c r="CB17" s="628"/>
      <c r="CD17" s="570" t="s">
        <v>360</v>
      </c>
      <c r="CE17" s="359"/>
      <c r="CF17" s="359"/>
      <c r="CG17" s="359"/>
      <c r="CH17" s="359"/>
      <c r="CI17" s="359"/>
      <c r="CJ17" s="359"/>
      <c r="CK17" s="359"/>
      <c r="CL17" s="359"/>
      <c r="CM17" s="359"/>
      <c r="CN17" s="359"/>
      <c r="CO17" s="359"/>
      <c r="CP17" s="359"/>
      <c r="CQ17" s="571"/>
      <c r="CR17" s="572">
        <v>741373</v>
      </c>
      <c r="CS17" s="456"/>
      <c r="CT17" s="456"/>
      <c r="CU17" s="456"/>
      <c r="CV17" s="456"/>
      <c r="CW17" s="456"/>
      <c r="CX17" s="456"/>
      <c r="CY17" s="585"/>
      <c r="CZ17" s="605">
        <v>7.9</v>
      </c>
      <c r="DA17" s="605"/>
      <c r="DB17" s="605"/>
      <c r="DC17" s="605"/>
      <c r="DD17" s="578" t="s">
        <v>201</v>
      </c>
      <c r="DE17" s="456"/>
      <c r="DF17" s="456"/>
      <c r="DG17" s="456"/>
      <c r="DH17" s="456"/>
      <c r="DI17" s="456"/>
      <c r="DJ17" s="456"/>
      <c r="DK17" s="456"/>
      <c r="DL17" s="456"/>
      <c r="DM17" s="456"/>
      <c r="DN17" s="456"/>
      <c r="DO17" s="456"/>
      <c r="DP17" s="585"/>
      <c r="DQ17" s="578">
        <v>728899</v>
      </c>
      <c r="DR17" s="456"/>
      <c r="DS17" s="456"/>
      <c r="DT17" s="456"/>
      <c r="DU17" s="456"/>
      <c r="DV17" s="456"/>
      <c r="DW17" s="456"/>
      <c r="DX17" s="456"/>
      <c r="DY17" s="456"/>
      <c r="DZ17" s="456"/>
      <c r="EA17" s="456"/>
      <c r="EB17" s="456"/>
      <c r="EC17" s="603"/>
    </row>
    <row r="18" spans="2:133" ht="11.25" customHeight="1" x14ac:dyDescent="0.2">
      <c r="B18" s="570" t="s">
        <v>361</v>
      </c>
      <c r="C18" s="359"/>
      <c r="D18" s="359"/>
      <c r="E18" s="359"/>
      <c r="F18" s="359"/>
      <c r="G18" s="359"/>
      <c r="H18" s="359"/>
      <c r="I18" s="359"/>
      <c r="J18" s="359"/>
      <c r="K18" s="359"/>
      <c r="L18" s="359"/>
      <c r="M18" s="359"/>
      <c r="N18" s="359"/>
      <c r="O18" s="359"/>
      <c r="P18" s="359"/>
      <c r="Q18" s="571"/>
      <c r="R18" s="572">
        <v>4275</v>
      </c>
      <c r="S18" s="456"/>
      <c r="T18" s="456"/>
      <c r="U18" s="456"/>
      <c r="V18" s="456"/>
      <c r="W18" s="456"/>
      <c r="X18" s="456"/>
      <c r="Y18" s="585"/>
      <c r="Z18" s="605">
        <v>0</v>
      </c>
      <c r="AA18" s="605"/>
      <c r="AB18" s="605"/>
      <c r="AC18" s="605"/>
      <c r="AD18" s="606">
        <v>4275</v>
      </c>
      <c r="AE18" s="606"/>
      <c r="AF18" s="606"/>
      <c r="AG18" s="606"/>
      <c r="AH18" s="606"/>
      <c r="AI18" s="606"/>
      <c r="AJ18" s="606"/>
      <c r="AK18" s="606"/>
      <c r="AL18" s="575">
        <v>0.1</v>
      </c>
      <c r="AM18" s="319"/>
      <c r="AN18" s="319"/>
      <c r="AO18" s="607"/>
      <c r="AP18" s="570" t="s">
        <v>99</v>
      </c>
      <c r="AQ18" s="359"/>
      <c r="AR18" s="359"/>
      <c r="AS18" s="359"/>
      <c r="AT18" s="359"/>
      <c r="AU18" s="359"/>
      <c r="AV18" s="359"/>
      <c r="AW18" s="359"/>
      <c r="AX18" s="359"/>
      <c r="AY18" s="359"/>
      <c r="AZ18" s="359"/>
      <c r="BA18" s="359"/>
      <c r="BB18" s="359"/>
      <c r="BC18" s="359"/>
      <c r="BD18" s="359"/>
      <c r="BE18" s="359"/>
      <c r="BF18" s="571"/>
      <c r="BG18" s="572" t="s">
        <v>201</v>
      </c>
      <c r="BH18" s="456"/>
      <c r="BI18" s="456"/>
      <c r="BJ18" s="456"/>
      <c r="BK18" s="456"/>
      <c r="BL18" s="456"/>
      <c r="BM18" s="456"/>
      <c r="BN18" s="585"/>
      <c r="BO18" s="605" t="s">
        <v>201</v>
      </c>
      <c r="BP18" s="605"/>
      <c r="BQ18" s="605"/>
      <c r="BR18" s="605"/>
      <c r="BS18" s="606" t="s">
        <v>201</v>
      </c>
      <c r="BT18" s="606"/>
      <c r="BU18" s="606"/>
      <c r="BV18" s="606"/>
      <c r="BW18" s="606"/>
      <c r="BX18" s="606"/>
      <c r="BY18" s="606"/>
      <c r="BZ18" s="606"/>
      <c r="CA18" s="606"/>
      <c r="CB18" s="628"/>
      <c r="CD18" s="570" t="s">
        <v>362</v>
      </c>
      <c r="CE18" s="359"/>
      <c r="CF18" s="359"/>
      <c r="CG18" s="359"/>
      <c r="CH18" s="359"/>
      <c r="CI18" s="359"/>
      <c r="CJ18" s="359"/>
      <c r="CK18" s="359"/>
      <c r="CL18" s="359"/>
      <c r="CM18" s="359"/>
      <c r="CN18" s="359"/>
      <c r="CO18" s="359"/>
      <c r="CP18" s="359"/>
      <c r="CQ18" s="571"/>
      <c r="CR18" s="572" t="s">
        <v>201</v>
      </c>
      <c r="CS18" s="456"/>
      <c r="CT18" s="456"/>
      <c r="CU18" s="456"/>
      <c r="CV18" s="456"/>
      <c r="CW18" s="456"/>
      <c r="CX18" s="456"/>
      <c r="CY18" s="585"/>
      <c r="CZ18" s="605" t="s">
        <v>201</v>
      </c>
      <c r="DA18" s="605"/>
      <c r="DB18" s="605"/>
      <c r="DC18" s="605"/>
      <c r="DD18" s="578" t="s">
        <v>201</v>
      </c>
      <c r="DE18" s="456"/>
      <c r="DF18" s="456"/>
      <c r="DG18" s="456"/>
      <c r="DH18" s="456"/>
      <c r="DI18" s="456"/>
      <c r="DJ18" s="456"/>
      <c r="DK18" s="456"/>
      <c r="DL18" s="456"/>
      <c r="DM18" s="456"/>
      <c r="DN18" s="456"/>
      <c r="DO18" s="456"/>
      <c r="DP18" s="585"/>
      <c r="DQ18" s="578" t="s">
        <v>201</v>
      </c>
      <c r="DR18" s="456"/>
      <c r="DS18" s="456"/>
      <c r="DT18" s="456"/>
      <c r="DU18" s="456"/>
      <c r="DV18" s="456"/>
      <c r="DW18" s="456"/>
      <c r="DX18" s="456"/>
      <c r="DY18" s="456"/>
      <c r="DZ18" s="456"/>
      <c r="EA18" s="456"/>
      <c r="EB18" s="456"/>
      <c r="EC18" s="603"/>
    </row>
    <row r="19" spans="2:133" ht="11.25" customHeight="1" x14ac:dyDescent="0.2">
      <c r="B19" s="570" t="s">
        <v>365</v>
      </c>
      <c r="C19" s="359"/>
      <c r="D19" s="359"/>
      <c r="E19" s="359"/>
      <c r="F19" s="359"/>
      <c r="G19" s="359"/>
      <c r="H19" s="359"/>
      <c r="I19" s="359"/>
      <c r="J19" s="359"/>
      <c r="K19" s="359"/>
      <c r="L19" s="359"/>
      <c r="M19" s="359"/>
      <c r="N19" s="359"/>
      <c r="O19" s="359"/>
      <c r="P19" s="359"/>
      <c r="Q19" s="571"/>
      <c r="R19" s="572">
        <v>4275</v>
      </c>
      <c r="S19" s="456"/>
      <c r="T19" s="456"/>
      <c r="U19" s="456"/>
      <c r="V19" s="456"/>
      <c r="W19" s="456"/>
      <c r="X19" s="456"/>
      <c r="Y19" s="585"/>
      <c r="Z19" s="605">
        <v>0</v>
      </c>
      <c r="AA19" s="605"/>
      <c r="AB19" s="605"/>
      <c r="AC19" s="605"/>
      <c r="AD19" s="606">
        <v>4275</v>
      </c>
      <c r="AE19" s="606"/>
      <c r="AF19" s="606"/>
      <c r="AG19" s="606"/>
      <c r="AH19" s="606"/>
      <c r="AI19" s="606"/>
      <c r="AJ19" s="606"/>
      <c r="AK19" s="606"/>
      <c r="AL19" s="575">
        <v>0.1</v>
      </c>
      <c r="AM19" s="319"/>
      <c r="AN19" s="319"/>
      <c r="AO19" s="607"/>
      <c r="AP19" s="570" t="s">
        <v>251</v>
      </c>
      <c r="AQ19" s="359"/>
      <c r="AR19" s="359"/>
      <c r="AS19" s="359"/>
      <c r="AT19" s="359"/>
      <c r="AU19" s="359"/>
      <c r="AV19" s="359"/>
      <c r="AW19" s="359"/>
      <c r="AX19" s="359"/>
      <c r="AY19" s="359"/>
      <c r="AZ19" s="359"/>
      <c r="BA19" s="359"/>
      <c r="BB19" s="359"/>
      <c r="BC19" s="359"/>
      <c r="BD19" s="359"/>
      <c r="BE19" s="359"/>
      <c r="BF19" s="571"/>
      <c r="BG19" s="572">
        <v>7292</v>
      </c>
      <c r="BH19" s="456"/>
      <c r="BI19" s="456"/>
      <c r="BJ19" s="456"/>
      <c r="BK19" s="456"/>
      <c r="BL19" s="456"/>
      <c r="BM19" s="456"/>
      <c r="BN19" s="585"/>
      <c r="BO19" s="605">
        <v>0.4</v>
      </c>
      <c r="BP19" s="605"/>
      <c r="BQ19" s="605"/>
      <c r="BR19" s="605"/>
      <c r="BS19" s="606" t="s">
        <v>201</v>
      </c>
      <c r="BT19" s="606"/>
      <c r="BU19" s="606"/>
      <c r="BV19" s="606"/>
      <c r="BW19" s="606"/>
      <c r="BX19" s="606"/>
      <c r="BY19" s="606"/>
      <c r="BZ19" s="606"/>
      <c r="CA19" s="606"/>
      <c r="CB19" s="628"/>
      <c r="CD19" s="570" t="s">
        <v>366</v>
      </c>
      <c r="CE19" s="359"/>
      <c r="CF19" s="359"/>
      <c r="CG19" s="359"/>
      <c r="CH19" s="359"/>
      <c r="CI19" s="359"/>
      <c r="CJ19" s="359"/>
      <c r="CK19" s="359"/>
      <c r="CL19" s="359"/>
      <c r="CM19" s="359"/>
      <c r="CN19" s="359"/>
      <c r="CO19" s="359"/>
      <c r="CP19" s="359"/>
      <c r="CQ19" s="571"/>
      <c r="CR19" s="572" t="s">
        <v>201</v>
      </c>
      <c r="CS19" s="456"/>
      <c r="CT19" s="456"/>
      <c r="CU19" s="456"/>
      <c r="CV19" s="456"/>
      <c r="CW19" s="456"/>
      <c r="CX19" s="456"/>
      <c r="CY19" s="585"/>
      <c r="CZ19" s="605" t="s">
        <v>201</v>
      </c>
      <c r="DA19" s="605"/>
      <c r="DB19" s="605"/>
      <c r="DC19" s="605"/>
      <c r="DD19" s="578" t="s">
        <v>201</v>
      </c>
      <c r="DE19" s="456"/>
      <c r="DF19" s="456"/>
      <c r="DG19" s="456"/>
      <c r="DH19" s="456"/>
      <c r="DI19" s="456"/>
      <c r="DJ19" s="456"/>
      <c r="DK19" s="456"/>
      <c r="DL19" s="456"/>
      <c r="DM19" s="456"/>
      <c r="DN19" s="456"/>
      <c r="DO19" s="456"/>
      <c r="DP19" s="585"/>
      <c r="DQ19" s="578" t="s">
        <v>201</v>
      </c>
      <c r="DR19" s="456"/>
      <c r="DS19" s="456"/>
      <c r="DT19" s="456"/>
      <c r="DU19" s="456"/>
      <c r="DV19" s="456"/>
      <c r="DW19" s="456"/>
      <c r="DX19" s="456"/>
      <c r="DY19" s="456"/>
      <c r="DZ19" s="456"/>
      <c r="EA19" s="456"/>
      <c r="EB19" s="456"/>
      <c r="EC19" s="603"/>
    </row>
    <row r="20" spans="2:133" ht="11.25" customHeight="1" x14ac:dyDescent="0.2">
      <c r="B20" s="622" t="s">
        <v>367</v>
      </c>
      <c r="C20" s="623"/>
      <c r="D20" s="623"/>
      <c r="E20" s="623"/>
      <c r="F20" s="623"/>
      <c r="G20" s="623"/>
      <c r="H20" s="623"/>
      <c r="I20" s="623"/>
      <c r="J20" s="623"/>
      <c r="K20" s="623"/>
      <c r="L20" s="623"/>
      <c r="M20" s="623"/>
      <c r="N20" s="623"/>
      <c r="O20" s="623"/>
      <c r="P20" s="623"/>
      <c r="Q20" s="624"/>
      <c r="R20" s="572" t="s">
        <v>201</v>
      </c>
      <c r="S20" s="456"/>
      <c r="T20" s="456"/>
      <c r="U20" s="456"/>
      <c r="V20" s="456"/>
      <c r="W20" s="456"/>
      <c r="X20" s="456"/>
      <c r="Y20" s="585"/>
      <c r="Z20" s="605" t="s">
        <v>201</v>
      </c>
      <c r="AA20" s="605"/>
      <c r="AB20" s="605"/>
      <c r="AC20" s="605"/>
      <c r="AD20" s="606" t="s">
        <v>201</v>
      </c>
      <c r="AE20" s="606"/>
      <c r="AF20" s="606"/>
      <c r="AG20" s="606"/>
      <c r="AH20" s="606"/>
      <c r="AI20" s="606"/>
      <c r="AJ20" s="606"/>
      <c r="AK20" s="606"/>
      <c r="AL20" s="575" t="s">
        <v>201</v>
      </c>
      <c r="AM20" s="319"/>
      <c r="AN20" s="319"/>
      <c r="AO20" s="607"/>
      <c r="AP20" s="570" t="s">
        <v>368</v>
      </c>
      <c r="AQ20" s="359"/>
      <c r="AR20" s="359"/>
      <c r="AS20" s="359"/>
      <c r="AT20" s="359"/>
      <c r="AU20" s="359"/>
      <c r="AV20" s="359"/>
      <c r="AW20" s="359"/>
      <c r="AX20" s="359"/>
      <c r="AY20" s="359"/>
      <c r="AZ20" s="359"/>
      <c r="BA20" s="359"/>
      <c r="BB20" s="359"/>
      <c r="BC20" s="359"/>
      <c r="BD20" s="359"/>
      <c r="BE20" s="359"/>
      <c r="BF20" s="571"/>
      <c r="BG20" s="572">
        <v>7292</v>
      </c>
      <c r="BH20" s="456"/>
      <c r="BI20" s="456"/>
      <c r="BJ20" s="456"/>
      <c r="BK20" s="456"/>
      <c r="BL20" s="456"/>
      <c r="BM20" s="456"/>
      <c r="BN20" s="585"/>
      <c r="BO20" s="605">
        <v>0.4</v>
      </c>
      <c r="BP20" s="605"/>
      <c r="BQ20" s="605"/>
      <c r="BR20" s="605"/>
      <c r="BS20" s="606" t="s">
        <v>201</v>
      </c>
      <c r="BT20" s="606"/>
      <c r="BU20" s="606"/>
      <c r="BV20" s="606"/>
      <c r="BW20" s="606"/>
      <c r="BX20" s="606"/>
      <c r="BY20" s="606"/>
      <c r="BZ20" s="606"/>
      <c r="CA20" s="606"/>
      <c r="CB20" s="628"/>
      <c r="CD20" s="570" t="s">
        <v>193</v>
      </c>
      <c r="CE20" s="359"/>
      <c r="CF20" s="359"/>
      <c r="CG20" s="359"/>
      <c r="CH20" s="359"/>
      <c r="CI20" s="359"/>
      <c r="CJ20" s="359"/>
      <c r="CK20" s="359"/>
      <c r="CL20" s="359"/>
      <c r="CM20" s="359"/>
      <c r="CN20" s="359"/>
      <c r="CO20" s="359"/>
      <c r="CP20" s="359"/>
      <c r="CQ20" s="571"/>
      <c r="CR20" s="572">
        <v>9402859</v>
      </c>
      <c r="CS20" s="456"/>
      <c r="CT20" s="456"/>
      <c r="CU20" s="456"/>
      <c r="CV20" s="456"/>
      <c r="CW20" s="456"/>
      <c r="CX20" s="456"/>
      <c r="CY20" s="585"/>
      <c r="CZ20" s="605">
        <v>100</v>
      </c>
      <c r="DA20" s="605"/>
      <c r="DB20" s="605"/>
      <c r="DC20" s="605"/>
      <c r="DD20" s="578">
        <v>1119417</v>
      </c>
      <c r="DE20" s="456"/>
      <c r="DF20" s="456"/>
      <c r="DG20" s="456"/>
      <c r="DH20" s="456"/>
      <c r="DI20" s="456"/>
      <c r="DJ20" s="456"/>
      <c r="DK20" s="456"/>
      <c r="DL20" s="456"/>
      <c r="DM20" s="456"/>
      <c r="DN20" s="456"/>
      <c r="DO20" s="456"/>
      <c r="DP20" s="585"/>
      <c r="DQ20" s="578">
        <v>6220469</v>
      </c>
      <c r="DR20" s="456"/>
      <c r="DS20" s="456"/>
      <c r="DT20" s="456"/>
      <c r="DU20" s="456"/>
      <c r="DV20" s="456"/>
      <c r="DW20" s="456"/>
      <c r="DX20" s="456"/>
      <c r="DY20" s="456"/>
      <c r="DZ20" s="456"/>
      <c r="EA20" s="456"/>
      <c r="EB20" s="456"/>
      <c r="EC20" s="603"/>
    </row>
    <row r="21" spans="2:133" ht="11.25" customHeight="1" x14ac:dyDescent="0.2">
      <c r="B21" s="570" t="s">
        <v>342</v>
      </c>
      <c r="C21" s="359"/>
      <c r="D21" s="359"/>
      <c r="E21" s="359"/>
      <c r="F21" s="359"/>
      <c r="G21" s="359"/>
      <c r="H21" s="359"/>
      <c r="I21" s="359"/>
      <c r="J21" s="359"/>
      <c r="K21" s="359"/>
      <c r="L21" s="359"/>
      <c r="M21" s="359"/>
      <c r="N21" s="359"/>
      <c r="O21" s="359"/>
      <c r="P21" s="359"/>
      <c r="Q21" s="571"/>
      <c r="R21" s="572">
        <v>3484322</v>
      </c>
      <c r="S21" s="456"/>
      <c r="T21" s="456"/>
      <c r="U21" s="456"/>
      <c r="V21" s="456"/>
      <c r="W21" s="456"/>
      <c r="X21" s="456"/>
      <c r="Y21" s="585"/>
      <c r="Z21" s="605">
        <v>35.4</v>
      </c>
      <c r="AA21" s="605"/>
      <c r="AB21" s="605"/>
      <c r="AC21" s="605"/>
      <c r="AD21" s="606">
        <v>3177535</v>
      </c>
      <c r="AE21" s="606"/>
      <c r="AF21" s="606"/>
      <c r="AG21" s="606"/>
      <c r="AH21" s="606"/>
      <c r="AI21" s="606"/>
      <c r="AJ21" s="606"/>
      <c r="AK21" s="606"/>
      <c r="AL21" s="575">
        <v>59.9</v>
      </c>
      <c r="AM21" s="319"/>
      <c r="AN21" s="319"/>
      <c r="AO21" s="607"/>
      <c r="AP21" s="570" t="s">
        <v>370</v>
      </c>
      <c r="AQ21" s="629"/>
      <c r="AR21" s="629"/>
      <c r="AS21" s="629"/>
      <c r="AT21" s="629"/>
      <c r="AU21" s="629"/>
      <c r="AV21" s="629"/>
      <c r="AW21" s="629"/>
      <c r="AX21" s="629"/>
      <c r="AY21" s="629"/>
      <c r="AZ21" s="629"/>
      <c r="BA21" s="629"/>
      <c r="BB21" s="629"/>
      <c r="BC21" s="629"/>
      <c r="BD21" s="629"/>
      <c r="BE21" s="629"/>
      <c r="BF21" s="630"/>
      <c r="BG21" s="572">
        <v>7292</v>
      </c>
      <c r="BH21" s="456"/>
      <c r="BI21" s="456"/>
      <c r="BJ21" s="456"/>
      <c r="BK21" s="456"/>
      <c r="BL21" s="456"/>
      <c r="BM21" s="456"/>
      <c r="BN21" s="585"/>
      <c r="BO21" s="605">
        <v>0.4</v>
      </c>
      <c r="BP21" s="605"/>
      <c r="BQ21" s="605"/>
      <c r="BR21" s="605"/>
      <c r="BS21" s="606" t="s">
        <v>201</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295</v>
      </c>
      <c r="C22" s="359"/>
      <c r="D22" s="359"/>
      <c r="E22" s="359"/>
      <c r="F22" s="359"/>
      <c r="G22" s="359"/>
      <c r="H22" s="359"/>
      <c r="I22" s="359"/>
      <c r="J22" s="359"/>
      <c r="K22" s="359"/>
      <c r="L22" s="359"/>
      <c r="M22" s="359"/>
      <c r="N22" s="359"/>
      <c r="O22" s="359"/>
      <c r="P22" s="359"/>
      <c r="Q22" s="571"/>
      <c r="R22" s="572">
        <v>3177535</v>
      </c>
      <c r="S22" s="456"/>
      <c r="T22" s="456"/>
      <c r="U22" s="456"/>
      <c r="V22" s="456"/>
      <c r="W22" s="456"/>
      <c r="X22" s="456"/>
      <c r="Y22" s="585"/>
      <c r="Z22" s="605">
        <v>32.299999999999997</v>
      </c>
      <c r="AA22" s="605"/>
      <c r="AB22" s="605"/>
      <c r="AC22" s="605"/>
      <c r="AD22" s="606">
        <v>3177535</v>
      </c>
      <c r="AE22" s="606"/>
      <c r="AF22" s="606"/>
      <c r="AG22" s="606"/>
      <c r="AH22" s="606"/>
      <c r="AI22" s="606"/>
      <c r="AJ22" s="606"/>
      <c r="AK22" s="606"/>
      <c r="AL22" s="575">
        <v>59.9</v>
      </c>
      <c r="AM22" s="319"/>
      <c r="AN22" s="319"/>
      <c r="AO22" s="607"/>
      <c r="AP22" s="570" t="s">
        <v>145</v>
      </c>
      <c r="AQ22" s="629"/>
      <c r="AR22" s="629"/>
      <c r="AS22" s="629"/>
      <c r="AT22" s="629"/>
      <c r="AU22" s="629"/>
      <c r="AV22" s="629"/>
      <c r="AW22" s="629"/>
      <c r="AX22" s="629"/>
      <c r="AY22" s="629"/>
      <c r="AZ22" s="629"/>
      <c r="BA22" s="629"/>
      <c r="BB22" s="629"/>
      <c r="BC22" s="629"/>
      <c r="BD22" s="629"/>
      <c r="BE22" s="629"/>
      <c r="BF22" s="630"/>
      <c r="BG22" s="572" t="s">
        <v>201</v>
      </c>
      <c r="BH22" s="456"/>
      <c r="BI22" s="456"/>
      <c r="BJ22" s="456"/>
      <c r="BK22" s="456"/>
      <c r="BL22" s="456"/>
      <c r="BM22" s="456"/>
      <c r="BN22" s="585"/>
      <c r="BO22" s="605" t="s">
        <v>201</v>
      </c>
      <c r="BP22" s="605"/>
      <c r="BQ22" s="605"/>
      <c r="BR22" s="605"/>
      <c r="BS22" s="606" t="s">
        <v>201</v>
      </c>
      <c r="BT22" s="606"/>
      <c r="BU22" s="606"/>
      <c r="BV22" s="606"/>
      <c r="BW22" s="606"/>
      <c r="BX22" s="606"/>
      <c r="BY22" s="606"/>
      <c r="BZ22" s="606"/>
      <c r="CA22" s="606"/>
      <c r="CB22" s="628"/>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292</v>
      </c>
      <c r="C23" s="359"/>
      <c r="D23" s="359"/>
      <c r="E23" s="359"/>
      <c r="F23" s="359"/>
      <c r="G23" s="359"/>
      <c r="H23" s="359"/>
      <c r="I23" s="359"/>
      <c r="J23" s="359"/>
      <c r="K23" s="359"/>
      <c r="L23" s="359"/>
      <c r="M23" s="359"/>
      <c r="N23" s="359"/>
      <c r="O23" s="359"/>
      <c r="P23" s="359"/>
      <c r="Q23" s="571"/>
      <c r="R23" s="572">
        <v>306520</v>
      </c>
      <c r="S23" s="456"/>
      <c r="T23" s="456"/>
      <c r="U23" s="456"/>
      <c r="V23" s="456"/>
      <c r="W23" s="456"/>
      <c r="X23" s="456"/>
      <c r="Y23" s="585"/>
      <c r="Z23" s="605">
        <v>3.1</v>
      </c>
      <c r="AA23" s="605"/>
      <c r="AB23" s="605"/>
      <c r="AC23" s="605"/>
      <c r="AD23" s="606" t="s">
        <v>201</v>
      </c>
      <c r="AE23" s="606"/>
      <c r="AF23" s="606"/>
      <c r="AG23" s="606"/>
      <c r="AH23" s="606"/>
      <c r="AI23" s="606"/>
      <c r="AJ23" s="606"/>
      <c r="AK23" s="606"/>
      <c r="AL23" s="575" t="s">
        <v>201</v>
      </c>
      <c r="AM23" s="319"/>
      <c r="AN23" s="319"/>
      <c r="AO23" s="607"/>
      <c r="AP23" s="570" t="s">
        <v>120</v>
      </c>
      <c r="AQ23" s="629"/>
      <c r="AR23" s="629"/>
      <c r="AS23" s="629"/>
      <c r="AT23" s="629"/>
      <c r="AU23" s="629"/>
      <c r="AV23" s="629"/>
      <c r="AW23" s="629"/>
      <c r="AX23" s="629"/>
      <c r="AY23" s="629"/>
      <c r="AZ23" s="629"/>
      <c r="BA23" s="629"/>
      <c r="BB23" s="629"/>
      <c r="BC23" s="629"/>
      <c r="BD23" s="629"/>
      <c r="BE23" s="629"/>
      <c r="BF23" s="630"/>
      <c r="BG23" s="572" t="s">
        <v>201</v>
      </c>
      <c r="BH23" s="456"/>
      <c r="BI23" s="456"/>
      <c r="BJ23" s="456"/>
      <c r="BK23" s="456"/>
      <c r="BL23" s="456"/>
      <c r="BM23" s="456"/>
      <c r="BN23" s="585"/>
      <c r="BO23" s="605" t="s">
        <v>201</v>
      </c>
      <c r="BP23" s="605"/>
      <c r="BQ23" s="605"/>
      <c r="BR23" s="605"/>
      <c r="BS23" s="606" t="s">
        <v>201</v>
      </c>
      <c r="BT23" s="606"/>
      <c r="BU23" s="606"/>
      <c r="BV23" s="606"/>
      <c r="BW23" s="606"/>
      <c r="BX23" s="606"/>
      <c r="BY23" s="606"/>
      <c r="BZ23" s="606"/>
      <c r="CA23" s="606"/>
      <c r="CB23" s="628"/>
      <c r="CD23" s="485" t="s">
        <v>316</v>
      </c>
      <c r="CE23" s="486"/>
      <c r="CF23" s="486"/>
      <c r="CG23" s="486"/>
      <c r="CH23" s="486"/>
      <c r="CI23" s="486"/>
      <c r="CJ23" s="486"/>
      <c r="CK23" s="486"/>
      <c r="CL23" s="486"/>
      <c r="CM23" s="486"/>
      <c r="CN23" s="486"/>
      <c r="CO23" s="486"/>
      <c r="CP23" s="486"/>
      <c r="CQ23" s="528"/>
      <c r="CR23" s="485" t="s">
        <v>372</v>
      </c>
      <c r="CS23" s="486"/>
      <c r="CT23" s="486"/>
      <c r="CU23" s="486"/>
      <c r="CV23" s="486"/>
      <c r="CW23" s="486"/>
      <c r="CX23" s="486"/>
      <c r="CY23" s="528"/>
      <c r="CZ23" s="485" t="s">
        <v>376</v>
      </c>
      <c r="DA23" s="486"/>
      <c r="DB23" s="486"/>
      <c r="DC23" s="528"/>
      <c r="DD23" s="485" t="s">
        <v>299</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2">
      <c r="B24" s="570" t="s">
        <v>381</v>
      </c>
      <c r="C24" s="359"/>
      <c r="D24" s="359"/>
      <c r="E24" s="359"/>
      <c r="F24" s="359"/>
      <c r="G24" s="359"/>
      <c r="H24" s="359"/>
      <c r="I24" s="359"/>
      <c r="J24" s="359"/>
      <c r="K24" s="359"/>
      <c r="L24" s="359"/>
      <c r="M24" s="359"/>
      <c r="N24" s="359"/>
      <c r="O24" s="359"/>
      <c r="P24" s="359"/>
      <c r="Q24" s="571"/>
      <c r="R24" s="572">
        <v>267</v>
      </c>
      <c r="S24" s="456"/>
      <c r="T24" s="456"/>
      <c r="U24" s="456"/>
      <c r="V24" s="456"/>
      <c r="W24" s="456"/>
      <c r="X24" s="456"/>
      <c r="Y24" s="585"/>
      <c r="Z24" s="605">
        <v>0</v>
      </c>
      <c r="AA24" s="605"/>
      <c r="AB24" s="605"/>
      <c r="AC24" s="605"/>
      <c r="AD24" s="606" t="s">
        <v>201</v>
      </c>
      <c r="AE24" s="606"/>
      <c r="AF24" s="606"/>
      <c r="AG24" s="606"/>
      <c r="AH24" s="606"/>
      <c r="AI24" s="606"/>
      <c r="AJ24" s="606"/>
      <c r="AK24" s="606"/>
      <c r="AL24" s="575" t="s">
        <v>201</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201</v>
      </c>
      <c r="BH24" s="456"/>
      <c r="BI24" s="456"/>
      <c r="BJ24" s="456"/>
      <c r="BK24" s="456"/>
      <c r="BL24" s="456"/>
      <c r="BM24" s="456"/>
      <c r="BN24" s="585"/>
      <c r="BO24" s="605" t="s">
        <v>201</v>
      </c>
      <c r="BP24" s="605"/>
      <c r="BQ24" s="605"/>
      <c r="BR24" s="605"/>
      <c r="BS24" s="606" t="s">
        <v>201</v>
      </c>
      <c r="BT24" s="606"/>
      <c r="BU24" s="606"/>
      <c r="BV24" s="606"/>
      <c r="BW24" s="606"/>
      <c r="BX24" s="606"/>
      <c r="BY24" s="606"/>
      <c r="BZ24" s="606"/>
      <c r="CA24" s="606"/>
      <c r="CB24" s="628"/>
      <c r="CD24" s="614" t="s">
        <v>383</v>
      </c>
      <c r="CE24" s="615"/>
      <c r="CF24" s="615"/>
      <c r="CG24" s="615"/>
      <c r="CH24" s="615"/>
      <c r="CI24" s="615"/>
      <c r="CJ24" s="615"/>
      <c r="CK24" s="615"/>
      <c r="CL24" s="615"/>
      <c r="CM24" s="615"/>
      <c r="CN24" s="615"/>
      <c r="CO24" s="615"/>
      <c r="CP24" s="615"/>
      <c r="CQ24" s="616"/>
      <c r="CR24" s="611">
        <v>3584486</v>
      </c>
      <c r="CS24" s="612"/>
      <c r="CT24" s="612"/>
      <c r="CU24" s="612"/>
      <c r="CV24" s="612"/>
      <c r="CW24" s="612"/>
      <c r="CX24" s="612"/>
      <c r="CY24" s="634"/>
      <c r="CZ24" s="635">
        <v>38.1</v>
      </c>
      <c r="DA24" s="618"/>
      <c r="DB24" s="618"/>
      <c r="DC24" s="636"/>
      <c r="DD24" s="637">
        <v>2608366</v>
      </c>
      <c r="DE24" s="612"/>
      <c r="DF24" s="612"/>
      <c r="DG24" s="612"/>
      <c r="DH24" s="612"/>
      <c r="DI24" s="612"/>
      <c r="DJ24" s="612"/>
      <c r="DK24" s="634"/>
      <c r="DL24" s="637">
        <v>2332174</v>
      </c>
      <c r="DM24" s="612"/>
      <c r="DN24" s="612"/>
      <c r="DO24" s="612"/>
      <c r="DP24" s="612"/>
      <c r="DQ24" s="612"/>
      <c r="DR24" s="612"/>
      <c r="DS24" s="612"/>
      <c r="DT24" s="612"/>
      <c r="DU24" s="612"/>
      <c r="DV24" s="634"/>
      <c r="DW24" s="635">
        <v>43.7</v>
      </c>
      <c r="DX24" s="618"/>
      <c r="DY24" s="618"/>
      <c r="DZ24" s="618"/>
      <c r="EA24" s="618"/>
      <c r="EB24" s="618"/>
      <c r="EC24" s="638"/>
    </row>
    <row r="25" spans="2:133" ht="11.25" customHeight="1" x14ac:dyDescent="0.2">
      <c r="B25" s="570" t="s">
        <v>80</v>
      </c>
      <c r="C25" s="359"/>
      <c r="D25" s="359"/>
      <c r="E25" s="359"/>
      <c r="F25" s="359"/>
      <c r="G25" s="359"/>
      <c r="H25" s="359"/>
      <c r="I25" s="359"/>
      <c r="J25" s="359"/>
      <c r="K25" s="359"/>
      <c r="L25" s="359"/>
      <c r="M25" s="359"/>
      <c r="N25" s="359"/>
      <c r="O25" s="359"/>
      <c r="P25" s="359"/>
      <c r="Q25" s="571"/>
      <c r="R25" s="572">
        <v>5583595</v>
      </c>
      <c r="S25" s="456"/>
      <c r="T25" s="456"/>
      <c r="U25" s="456"/>
      <c r="V25" s="456"/>
      <c r="W25" s="456"/>
      <c r="X25" s="456"/>
      <c r="Y25" s="585"/>
      <c r="Z25" s="605">
        <v>56.7</v>
      </c>
      <c r="AA25" s="605"/>
      <c r="AB25" s="605"/>
      <c r="AC25" s="605"/>
      <c r="AD25" s="606">
        <v>5276808</v>
      </c>
      <c r="AE25" s="606"/>
      <c r="AF25" s="606"/>
      <c r="AG25" s="606"/>
      <c r="AH25" s="606"/>
      <c r="AI25" s="606"/>
      <c r="AJ25" s="606"/>
      <c r="AK25" s="606"/>
      <c r="AL25" s="575">
        <v>99.4</v>
      </c>
      <c r="AM25" s="319"/>
      <c r="AN25" s="319"/>
      <c r="AO25" s="607"/>
      <c r="AP25" s="570" t="s">
        <v>273</v>
      </c>
      <c r="AQ25" s="629"/>
      <c r="AR25" s="629"/>
      <c r="AS25" s="629"/>
      <c r="AT25" s="629"/>
      <c r="AU25" s="629"/>
      <c r="AV25" s="629"/>
      <c r="AW25" s="629"/>
      <c r="AX25" s="629"/>
      <c r="AY25" s="629"/>
      <c r="AZ25" s="629"/>
      <c r="BA25" s="629"/>
      <c r="BB25" s="629"/>
      <c r="BC25" s="629"/>
      <c r="BD25" s="629"/>
      <c r="BE25" s="629"/>
      <c r="BF25" s="630"/>
      <c r="BG25" s="572" t="s">
        <v>201</v>
      </c>
      <c r="BH25" s="456"/>
      <c r="BI25" s="456"/>
      <c r="BJ25" s="456"/>
      <c r="BK25" s="456"/>
      <c r="BL25" s="456"/>
      <c r="BM25" s="456"/>
      <c r="BN25" s="585"/>
      <c r="BO25" s="605" t="s">
        <v>201</v>
      </c>
      <c r="BP25" s="605"/>
      <c r="BQ25" s="605"/>
      <c r="BR25" s="605"/>
      <c r="BS25" s="606" t="s">
        <v>201</v>
      </c>
      <c r="BT25" s="606"/>
      <c r="BU25" s="606"/>
      <c r="BV25" s="606"/>
      <c r="BW25" s="606"/>
      <c r="BX25" s="606"/>
      <c r="BY25" s="606"/>
      <c r="BZ25" s="606"/>
      <c r="CA25" s="606"/>
      <c r="CB25" s="628"/>
      <c r="CD25" s="570" t="s">
        <v>199</v>
      </c>
      <c r="CE25" s="359"/>
      <c r="CF25" s="359"/>
      <c r="CG25" s="359"/>
      <c r="CH25" s="359"/>
      <c r="CI25" s="359"/>
      <c r="CJ25" s="359"/>
      <c r="CK25" s="359"/>
      <c r="CL25" s="359"/>
      <c r="CM25" s="359"/>
      <c r="CN25" s="359"/>
      <c r="CO25" s="359"/>
      <c r="CP25" s="359"/>
      <c r="CQ25" s="571"/>
      <c r="CR25" s="572">
        <v>1298849</v>
      </c>
      <c r="CS25" s="573"/>
      <c r="CT25" s="573"/>
      <c r="CU25" s="573"/>
      <c r="CV25" s="573"/>
      <c r="CW25" s="573"/>
      <c r="CX25" s="573"/>
      <c r="CY25" s="574"/>
      <c r="CZ25" s="575">
        <v>13.8</v>
      </c>
      <c r="DA25" s="576"/>
      <c r="DB25" s="576"/>
      <c r="DC25" s="577"/>
      <c r="DD25" s="578">
        <v>1188243</v>
      </c>
      <c r="DE25" s="573"/>
      <c r="DF25" s="573"/>
      <c r="DG25" s="573"/>
      <c r="DH25" s="573"/>
      <c r="DI25" s="573"/>
      <c r="DJ25" s="573"/>
      <c r="DK25" s="574"/>
      <c r="DL25" s="578">
        <v>1167116</v>
      </c>
      <c r="DM25" s="573"/>
      <c r="DN25" s="573"/>
      <c r="DO25" s="573"/>
      <c r="DP25" s="573"/>
      <c r="DQ25" s="573"/>
      <c r="DR25" s="573"/>
      <c r="DS25" s="573"/>
      <c r="DT25" s="573"/>
      <c r="DU25" s="573"/>
      <c r="DV25" s="574"/>
      <c r="DW25" s="575">
        <v>21.9</v>
      </c>
      <c r="DX25" s="576"/>
      <c r="DY25" s="576"/>
      <c r="DZ25" s="576"/>
      <c r="EA25" s="576"/>
      <c r="EB25" s="576"/>
      <c r="EC25" s="604"/>
    </row>
    <row r="26" spans="2:133" ht="11.25" customHeight="1" x14ac:dyDescent="0.2">
      <c r="B26" s="570" t="s">
        <v>386</v>
      </c>
      <c r="C26" s="359"/>
      <c r="D26" s="359"/>
      <c r="E26" s="359"/>
      <c r="F26" s="359"/>
      <c r="G26" s="359"/>
      <c r="H26" s="359"/>
      <c r="I26" s="359"/>
      <c r="J26" s="359"/>
      <c r="K26" s="359"/>
      <c r="L26" s="359"/>
      <c r="M26" s="359"/>
      <c r="N26" s="359"/>
      <c r="O26" s="359"/>
      <c r="P26" s="359"/>
      <c r="Q26" s="571"/>
      <c r="R26" s="572">
        <v>959</v>
      </c>
      <c r="S26" s="456"/>
      <c r="T26" s="456"/>
      <c r="U26" s="456"/>
      <c r="V26" s="456"/>
      <c r="W26" s="456"/>
      <c r="X26" s="456"/>
      <c r="Y26" s="585"/>
      <c r="Z26" s="605">
        <v>0</v>
      </c>
      <c r="AA26" s="605"/>
      <c r="AB26" s="605"/>
      <c r="AC26" s="605"/>
      <c r="AD26" s="606">
        <v>959</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201</v>
      </c>
      <c r="BH26" s="456"/>
      <c r="BI26" s="456"/>
      <c r="BJ26" s="456"/>
      <c r="BK26" s="456"/>
      <c r="BL26" s="456"/>
      <c r="BM26" s="456"/>
      <c r="BN26" s="585"/>
      <c r="BO26" s="605" t="s">
        <v>201</v>
      </c>
      <c r="BP26" s="605"/>
      <c r="BQ26" s="605"/>
      <c r="BR26" s="605"/>
      <c r="BS26" s="606" t="s">
        <v>201</v>
      </c>
      <c r="BT26" s="606"/>
      <c r="BU26" s="606"/>
      <c r="BV26" s="606"/>
      <c r="BW26" s="606"/>
      <c r="BX26" s="606"/>
      <c r="BY26" s="606"/>
      <c r="BZ26" s="606"/>
      <c r="CA26" s="606"/>
      <c r="CB26" s="628"/>
      <c r="CD26" s="570" t="s">
        <v>123</v>
      </c>
      <c r="CE26" s="359"/>
      <c r="CF26" s="359"/>
      <c r="CG26" s="359"/>
      <c r="CH26" s="359"/>
      <c r="CI26" s="359"/>
      <c r="CJ26" s="359"/>
      <c r="CK26" s="359"/>
      <c r="CL26" s="359"/>
      <c r="CM26" s="359"/>
      <c r="CN26" s="359"/>
      <c r="CO26" s="359"/>
      <c r="CP26" s="359"/>
      <c r="CQ26" s="571"/>
      <c r="CR26" s="572">
        <v>702649</v>
      </c>
      <c r="CS26" s="456"/>
      <c r="CT26" s="456"/>
      <c r="CU26" s="456"/>
      <c r="CV26" s="456"/>
      <c r="CW26" s="456"/>
      <c r="CX26" s="456"/>
      <c r="CY26" s="585"/>
      <c r="CZ26" s="575">
        <v>7.5</v>
      </c>
      <c r="DA26" s="576"/>
      <c r="DB26" s="576"/>
      <c r="DC26" s="577"/>
      <c r="DD26" s="578">
        <v>653391</v>
      </c>
      <c r="DE26" s="456"/>
      <c r="DF26" s="456"/>
      <c r="DG26" s="456"/>
      <c r="DH26" s="456"/>
      <c r="DI26" s="456"/>
      <c r="DJ26" s="456"/>
      <c r="DK26" s="585"/>
      <c r="DL26" s="578" t="s">
        <v>201</v>
      </c>
      <c r="DM26" s="456"/>
      <c r="DN26" s="456"/>
      <c r="DO26" s="456"/>
      <c r="DP26" s="456"/>
      <c r="DQ26" s="456"/>
      <c r="DR26" s="456"/>
      <c r="DS26" s="456"/>
      <c r="DT26" s="456"/>
      <c r="DU26" s="456"/>
      <c r="DV26" s="585"/>
      <c r="DW26" s="575" t="s">
        <v>201</v>
      </c>
      <c r="DX26" s="576"/>
      <c r="DY26" s="576"/>
      <c r="DZ26" s="576"/>
      <c r="EA26" s="576"/>
      <c r="EB26" s="576"/>
      <c r="EC26" s="604"/>
    </row>
    <row r="27" spans="2:133" ht="11.25" customHeight="1" x14ac:dyDescent="0.2">
      <c r="B27" s="570" t="s">
        <v>159</v>
      </c>
      <c r="C27" s="359"/>
      <c r="D27" s="359"/>
      <c r="E27" s="359"/>
      <c r="F27" s="359"/>
      <c r="G27" s="359"/>
      <c r="H27" s="359"/>
      <c r="I27" s="359"/>
      <c r="J27" s="359"/>
      <c r="K27" s="359"/>
      <c r="L27" s="359"/>
      <c r="M27" s="359"/>
      <c r="N27" s="359"/>
      <c r="O27" s="359"/>
      <c r="P27" s="359"/>
      <c r="Q27" s="571"/>
      <c r="R27" s="572">
        <v>116544</v>
      </c>
      <c r="S27" s="456"/>
      <c r="T27" s="456"/>
      <c r="U27" s="456"/>
      <c r="V27" s="456"/>
      <c r="W27" s="456"/>
      <c r="X27" s="456"/>
      <c r="Y27" s="585"/>
      <c r="Z27" s="605">
        <v>1.2</v>
      </c>
      <c r="AA27" s="605"/>
      <c r="AB27" s="605"/>
      <c r="AC27" s="605"/>
      <c r="AD27" s="606" t="s">
        <v>201</v>
      </c>
      <c r="AE27" s="606"/>
      <c r="AF27" s="606"/>
      <c r="AG27" s="606"/>
      <c r="AH27" s="606"/>
      <c r="AI27" s="606"/>
      <c r="AJ27" s="606"/>
      <c r="AK27" s="606"/>
      <c r="AL27" s="575" t="s">
        <v>201</v>
      </c>
      <c r="AM27" s="319"/>
      <c r="AN27" s="319"/>
      <c r="AO27" s="607"/>
      <c r="AP27" s="570" t="s">
        <v>390</v>
      </c>
      <c r="AQ27" s="359"/>
      <c r="AR27" s="359"/>
      <c r="AS27" s="359"/>
      <c r="AT27" s="359"/>
      <c r="AU27" s="359"/>
      <c r="AV27" s="359"/>
      <c r="AW27" s="359"/>
      <c r="AX27" s="359"/>
      <c r="AY27" s="359"/>
      <c r="AZ27" s="359"/>
      <c r="BA27" s="359"/>
      <c r="BB27" s="359"/>
      <c r="BC27" s="359"/>
      <c r="BD27" s="359"/>
      <c r="BE27" s="359"/>
      <c r="BF27" s="571"/>
      <c r="BG27" s="572">
        <v>1650244</v>
      </c>
      <c r="BH27" s="456"/>
      <c r="BI27" s="456"/>
      <c r="BJ27" s="456"/>
      <c r="BK27" s="456"/>
      <c r="BL27" s="456"/>
      <c r="BM27" s="456"/>
      <c r="BN27" s="585"/>
      <c r="BO27" s="605">
        <v>100</v>
      </c>
      <c r="BP27" s="605"/>
      <c r="BQ27" s="605"/>
      <c r="BR27" s="605"/>
      <c r="BS27" s="606" t="s">
        <v>201</v>
      </c>
      <c r="BT27" s="606"/>
      <c r="BU27" s="606"/>
      <c r="BV27" s="606"/>
      <c r="BW27" s="606"/>
      <c r="BX27" s="606"/>
      <c r="BY27" s="606"/>
      <c r="BZ27" s="606"/>
      <c r="CA27" s="606"/>
      <c r="CB27" s="628"/>
      <c r="CD27" s="570" t="s">
        <v>223</v>
      </c>
      <c r="CE27" s="359"/>
      <c r="CF27" s="359"/>
      <c r="CG27" s="359"/>
      <c r="CH27" s="359"/>
      <c r="CI27" s="359"/>
      <c r="CJ27" s="359"/>
      <c r="CK27" s="359"/>
      <c r="CL27" s="359"/>
      <c r="CM27" s="359"/>
      <c r="CN27" s="359"/>
      <c r="CO27" s="359"/>
      <c r="CP27" s="359"/>
      <c r="CQ27" s="571"/>
      <c r="CR27" s="572">
        <v>1544264</v>
      </c>
      <c r="CS27" s="573"/>
      <c r="CT27" s="573"/>
      <c r="CU27" s="573"/>
      <c r="CV27" s="573"/>
      <c r="CW27" s="573"/>
      <c r="CX27" s="573"/>
      <c r="CY27" s="574"/>
      <c r="CZ27" s="575">
        <v>16.399999999999999</v>
      </c>
      <c r="DA27" s="576"/>
      <c r="DB27" s="576"/>
      <c r="DC27" s="577"/>
      <c r="DD27" s="578">
        <v>691224</v>
      </c>
      <c r="DE27" s="573"/>
      <c r="DF27" s="573"/>
      <c r="DG27" s="573"/>
      <c r="DH27" s="573"/>
      <c r="DI27" s="573"/>
      <c r="DJ27" s="573"/>
      <c r="DK27" s="574"/>
      <c r="DL27" s="578">
        <v>436159</v>
      </c>
      <c r="DM27" s="573"/>
      <c r="DN27" s="573"/>
      <c r="DO27" s="573"/>
      <c r="DP27" s="573"/>
      <c r="DQ27" s="573"/>
      <c r="DR27" s="573"/>
      <c r="DS27" s="573"/>
      <c r="DT27" s="573"/>
      <c r="DU27" s="573"/>
      <c r="DV27" s="574"/>
      <c r="DW27" s="575">
        <v>8.1999999999999993</v>
      </c>
      <c r="DX27" s="576"/>
      <c r="DY27" s="576"/>
      <c r="DZ27" s="576"/>
      <c r="EA27" s="576"/>
      <c r="EB27" s="576"/>
      <c r="EC27" s="604"/>
    </row>
    <row r="28" spans="2:133" ht="11.25" customHeight="1" x14ac:dyDescent="0.2">
      <c r="B28" s="570" t="s">
        <v>314</v>
      </c>
      <c r="C28" s="359"/>
      <c r="D28" s="359"/>
      <c r="E28" s="359"/>
      <c r="F28" s="359"/>
      <c r="G28" s="359"/>
      <c r="H28" s="359"/>
      <c r="I28" s="359"/>
      <c r="J28" s="359"/>
      <c r="K28" s="359"/>
      <c r="L28" s="359"/>
      <c r="M28" s="359"/>
      <c r="N28" s="359"/>
      <c r="O28" s="359"/>
      <c r="P28" s="359"/>
      <c r="Q28" s="571"/>
      <c r="R28" s="572">
        <v>45260</v>
      </c>
      <c r="S28" s="456"/>
      <c r="T28" s="456"/>
      <c r="U28" s="456"/>
      <c r="V28" s="456"/>
      <c r="W28" s="456"/>
      <c r="X28" s="456"/>
      <c r="Y28" s="585"/>
      <c r="Z28" s="605">
        <v>0.5</v>
      </c>
      <c r="AA28" s="605"/>
      <c r="AB28" s="605"/>
      <c r="AC28" s="605"/>
      <c r="AD28" s="606">
        <v>4196</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384</v>
      </c>
      <c r="CE28" s="359"/>
      <c r="CF28" s="359"/>
      <c r="CG28" s="359"/>
      <c r="CH28" s="359"/>
      <c r="CI28" s="359"/>
      <c r="CJ28" s="359"/>
      <c r="CK28" s="359"/>
      <c r="CL28" s="359"/>
      <c r="CM28" s="359"/>
      <c r="CN28" s="359"/>
      <c r="CO28" s="359"/>
      <c r="CP28" s="359"/>
      <c r="CQ28" s="571"/>
      <c r="CR28" s="572">
        <v>741373</v>
      </c>
      <c r="CS28" s="456"/>
      <c r="CT28" s="456"/>
      <c r="CU28" s="456"/>
      <c r="CV28" s="456"/>
      <c r="CW28" s="456"/>
      <c r="CX28" s="456"/>
      <c r="CY28" s="585"/>
      <c r="CZ28" s="575">
        <v>7.9</v>
      </c>
      <c r="DA28" s="576"/>
      <c r="DB28" s="576"/>
      <c r="DC28" s="577"/>
      <c r="DD28" s="578">
        <v>728899</v>
      </c>
      <c r="DE28" s="456"/>
      <c r="DF28" s="456"/>
      <c r="DG28" s="456"/>
      <c r="DH28" s="456"/>
      <c r="DI28" s="456"/>
      <c r="DJ28" s="456"/>
      <c r="DK28" s="585"/>
      <c r="DL28" s="578">
        <v>728899</v>
      </c>
      <c r="DM28" s="456"/>
      <c r="DN28" s="456"/>
      <c r="DO28" s="456"/>
      <c r="DP28" s="456"/>
      <c r="DQ28" s="456"/>
      <c r="DR28" s="456"/>
      <c r="DS28" s="456"/>
      <c r="DT28" s="456"/>
      <c r="DU28" s="456"/>
      <c r="DV28" s="585"/>
      <c r="DW28" s="575">
        <v>13.7</v>
      </c>
      <c r="DX28" s="576"/>
      <c r="DY28" s="576"/>
      <c r="DZ28" s="576"/>
      <c r="EA28" s="576"/>
      <c r="EB28" s="576"/>
      <c r="EC28" s="604"/>
    </row>
    <row r="29" spans="2:133" ht="11.25" customHeight="1" x14ac:dyDescent="0.2">
      <c r="B29" s="570" t="s">
        <v>19</v>
      </c>
      <c r="C29" s="359"/>
      <c r="D29" s="359"/>
      <c r="E29" s="359"/>
      <c r="F29" s="359"/>
      <c r="G29" s="359"/>
      <c r="H29" s="359"/>
      <c r="I29" s="359"/>
      <c r="J29" s="359"/>
      <c r="K29" s="359"/>
      <c r="L29" s="359"/>
      <c r="M29" s="359"/>
      <c r="N29" s="359"/>
      <c r="O29" s="359"/>
      <c r="P29" s="359"/>
      <c r="Q29" s="571"/>
      <c r="R29" s="572">
        <v>7716</v>
      </c>
      <c r="S29" s="456"/>
      <c r="T29" s="456"/>
      <c r="U29" s="456"/>
      <c r="V29" s="456"/>
      <c r="W29" s="456"/>
      <c r="X29" s="456"/>
      <c r="Y29" s="585"/>
      <c r="Z29" s="605">
        <v>0.1</v>
      </c>
      <c r="AA29" s="605"/>
      <c r="AB29" s="605"/>
      <c r="AC29" s="605"/>
      <c r="AD29" s="606" t="s">
        <v>201</v>
      </c>
      <c r="AE29" s="606"/>
      <c r="AF29" s="606"/>
      <c r="AG29" s="606"/>
      <c r="AH29" s="606"/>
      <c r="AI29" s="606"/>
      <c r="AJ29" s="606"/>
      <c r="AK29" s="606"/>
      <c r="AL29" s="575" t="s">
        <v>201</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177</v>
      </c>
      <c r="CE29" s="352"/>
      <c r="CF29" s="570" t="s">
        <v>23</v>
      </c>
      <c r="CG29" s="359"/>
      <c r="CH29" s="359"/>
      <c r="CI29" s="359"/>
      <c r="CJ29" s="359"/>
      <c r="CK29" s="359"/>
      <c r="CL29" s="359"/>
      <c r="CM29" s="359"/>
      <c r="CN29" s="359"/>
      <c r="CO29" s="359"/>
      <c r="CP29" s="359"/>
      <c r="CQ29" s="571"/>
      <c r="CR29" s="572">
        <v>741373</v>
      </c>
      <c r="CS29" s="573"/>
      <c r="CT29" s="573"/>
      <c r="CU29" s="573"/>
      <c r="CV29" s="573"/>
      <c r="CW29" s="573"/>
      <c r="CX29" s="573"/>
      <c r="CY29" s="574"/>
      <c r="CZ29" s="575">
        <v>7.9</v>
      </c>
      <c r="DA29" s="576"/>
      <c r="DB29" s="576"/>
      <c r="DC29" s="577"/>
      <c r="DD29" s="578">
        <v>728899</v>
      </c>
      <c r="DE29" s="573"/>
      <c r="DF29" s="573"/>
      <c r="DG29" s="573"/>
      <c r="DH29" s="573"/>
      <c r="DI29" s="573"/>
      <c r="DJ29" s="573"/>
      <c r="DK29" s="574"/>
      <c r="DL29" s="578">
        <v>728899</v>
      </c>
      <c r="DM29" s="573"/>
      <c r="DN29" s="573"/>
      <c r="DO29" s="573"/>
      <c r="DP29" s="573"/>
      <c r="DQ29" s="573"/>
      <c r="DR29" s="573"/>
      <c r="DS29" s="573"/>
      <c r="DT29" s="573"/>
      <c r="DU29" s="573"/>
      <c r="DV29" s="574"/>
      <c r="DW29" s="575">
        <v>13.7</v>
      </c>
      <c r="DX29" s="576"/>
      <c r="DY29" s="576"/>
      <c r="DZ29" s="576"/>
      <c r="EA29" s="576"/>
      <c r="EB29" s="576"/>
      <c r="EC29" s="604"/>
    </row>
    <row r="30" spans="2:133" ht="11.25" customHeight="1" x14ac:dyDescent="0.2">
      <c r="B30" s="570" t="s">
        <v>343</v>
      </c>
      <c r="C30" s="359"/>
      <c r="D30" s="359"/>
      <c r="E30" s="359"/>
      <c r="F30" s="359"/>
      <c r="G30" s="359"/>
      <c r="H30" s="359"/>
      <c r="I30" s="359"/>
      <c r="J30" s="359"/>
      <c r="K30" s="359"/>
      <c r="L30" s="359"/>
      <c r="M30" s="359"/>
      <c r="N30" s="359"/>
      <c r="O30" s="359"/>
      <c r="P30" s="359"/>
      <c r="Q30" s="571"/>
      <c r="R30" s="572">
        <v>1293143</v>
      </c>
      <c r="S30" s="456"/>
      <c r="T30" s="456"/>
      <c r="U30" s="456"/>
      <c r="V30" s="456"/>
      <c r="W30" s="456"/>
      <c r="X30" s="456"/>
      <c r="Y30" s="585"/>
      <c r="Z30" s="605">
        <v>13.1</v>
      </c>
      <c r="AA30" s="605"/>
      <c r="AB30" s="605"/>
      <c r="AC30" s="605"/>
      <c r="AD30" s="606" t="s">
        <v>201</v>
      </c>
      <c r="AE30" s="606"/>
      <c r="AF30" s="606"/>
      <c r="AG30" s="606"/>
      <c r="AH30" s="606"/>
      <c r="AI30" s="606"/>
      <c r="AJ30" s="606"/>
      <c r="AK30" s="606"/>
      <c r="AL30" s="575" t="s">
        <v>201</v>
      </c>
      <c r="AM30" s="319"/>
      <c r="AN30" s="319"/>
      <c r="AO30" s="607"/>
      <c r="AP30" s="485" t="s">
        <v>316</v>
      </c>
      <c r="AQ30" s="486"/>
      <c r="AR30" s="486"/>
      <c r="AS30" s="486"/>
      <c r="AT30" s="486"/>
      <c r="AU30" s="486"/>
      <c r="AV30" s="486"/>
      <c r="AW30" s="486"/>
      <c r="AX30" s="486"/>
      <c r="AY30" s="486"/>
      <c r="AZ30" s="486"/>
      <c r="BA30" s="486"/>
      <c r="BB30" s="486"/>
      <c r="BC30" s="486"/>
      <c r="BD30" s="486"/>
      <c r="BE30" s="486"/>
      <c r="BF30" s="528"/>
      <c r="BG30" s="485" t="s">
        <v>393</v>
      </c>
      <c r="BH30" s="626"/>
      <c r="BI30" s="626"/>
      <c r="BJ30" s="626"/>
      <c r="BK30" s="626"/>
      <c r="BL30" s="626"/>
      <c r="BM30" s="626"/>
      <c r="BN30" s="626"/>
      <c r="BO30" s="626"/>
      <c r="BP30" s="626"/>
      <c r="BQ30" s="627"/>
      <c r="BR30" s="485" t="s">
        <v>394</v>
      </c>
      <c r="BS30" s="626"/>
      <c r="BT30" s="626"/>
      <c r="BU30" s="626"/>
      <c r="BV30" s="626"/>
      <c r="BW30" s="626"/>
      <c r="BX30" s="626"/>
      <c r="BY30" s="626"/>
      <c r="BZ30" s="626"/>
      <c r="CA30" s="626"/>
      <c r="CB30" s="627"/>
      <c r="CD30" s="353"/>
      <c r="CE30" s="355"/>
      <c r="CF30" s="570" t="s">
        <v>395</v>
      </c>
      <c r="CG30" s="359"/>
      <c r="CH30" s="359"/>
      <c r="CI30" s="359"/>
      <c r="CJ30" s="359"/>
      <c r="CK30" s="359"/>
      <c r="CL30" s="359"/>
      <c r="CM30" s="359"/>
      <c r="CN30" s="359"/>
      <c r="CO30" s="359"/>
      <c r="CP30" s="359"/>
      <c r="CQ30" s="571"/>
      <c r="CR30" s="572">
        <v>718529</v>
      </c>
      <c r="CS30" s="456"/>
      <c r="CT30" s="456"/>
      <c r="CU30" s="456"/>
      <c r="CV30" s="456"/>
      <c r="CW30" s="456"/>
      <c r="CX30" s="456"/>
      <c r="CY30" s="585"/>
      <c r="CZ30" s="575">
        <v>7.6</v>
      </c>
      <c r="DA30" s="576"/>
      <c r="DB30" s="576"/>
      <c r="DC30" s="577"/>
      <c r="DD30" s="578">
        <v>706402</v>
      </c>
      <c r="DE30" s="456"/>
      <c r="DF30" s="456"/>
      <c r="DG30" s="456"/>
      <c r="DH30" s="456"/>
      <c r="DI30" s="456"/>
      <c r="DJ30" s="456"/>
      <c r="DK30" s="585"/>
      <c r="DL30" s="578">
        <v>706402</v>
      </c>
      <c r="DM30" s="456"/>
      <c r="DN30" s="456"/>
      <c r="DO30" s="456"/>
      <c r="DP30" s="456"/>
      <c r="DQ30" s="456"/>
      <c r="DR30" s="456"/>
      <c r="DS30" s="456"/>
      <c r="DT30" s="456"/>
      <c r="DU30" s="456"/>
      <c r="DV30" s="585"/>
      <c r="DW30" s="575">
        <v>13.2</v>
      </c>
      <c r="DX30" s="576"/>
      <c r="DY30" s="576"/>
      <c r="DZ30" s="576"/>
      <c r="EA30" s="576"/>
      <c r="EB30" s="576"/>
      <c r="EC30" s="604"/>
    </row>
    <row r="31" spans="2:133" ht="11.25" customHeight="1" x14ac:dyDescent="0.2">
      <c r="B31" s="622" t="s">
        <v>53</v>
      </c>
      <c r="C31" s="623"/>
      <c r="D31" s="623"/>
      <c r="E31" s="623"/>
      <c r="F31" s="623"/>
      <c r="G31" s="623"/>
      <c r="H31" s="623"/>
      <c r="I31" s="623"/>
      <c r="J31" s="623"/>
      <c r="K31" s="623"/>
      <c r="L31" s="623"/>
      <c r="M31" s="623"/>
      <c r="N31" s="623"/>
      <c r="O31" s="623"/>
      <c r="P31" s="623"/>
      <c r="Q31" s="624"/>
      <c r="R31" s="572" t="s">
        <v>201</v>
      </c>
      <c r="S31" s="456"/>
      <c r="T31" s="456"/>
      <c r="U31" s="456"/>
      <c r="V31" s="456"/>
      <c r="W31" s="456"/>
      <c r="X31" s="456"/>
      <c r="Y31" s="585"/>
      <c r="Z31" s="605" t="s">
        <v>201</v>
      </c>
      <c r="AA31" s="605"/>
      <c r="AB31" s="605"/>
      <c r="AC31" s="605"/>
      <c r="AD31" s="606" t="s">
        <v>201</v>
      </c>
      <c r="AE31" s="606"/>
      <c r="AF31" s="606"/>
      <c r="AG31" s="606"/>
      <c r="AH31" s="606"/>
      <c r="AI31" s="606"/>
      <c r="AJ31" s="606"/>
      <c r="AK31" s="606"/>
      <c r="AL31" s="575" t="s">
        <v>201</v>
      </c>
      <c r="AM31" s="319"/>
      <c r="AN31" s="319"/>
      <c r="AO31" s="607"/>
      <c r="AP31" s="342" t="s">
        <v>7</v>
      </c>
      <c r="AQ31" s="343"/>
      <c r="AR31" s="343"/>
      <c r="AS31" s="343"/>
      <c r="AT31" s="567" t="s">
        <v>396</v>
      </c>
      <c r="AU31" s="42"/>
      <c r="AV31" s="42"/>
      <c r="AW31" s="42"/>
      <c r="AX31" s="614" t="s">
        <v>274</v>
      </c>
      <c r="AY31" s="615"/>
      <c r="AZ31" s="615"/>
      <c r="BA31" s="615"/>
      <c r="BB31" s="615"/>
      <c r="BC31" s="615"/>
      <c r="BD31" s="615"/>
      <c r="BE31" s="615"/>
      <c r="BF31" s="616"/>
      <c r="BG31" s="625">
        <v>99.3</v>
      </c>
      <c r="BH31" s="619"/>
      <c r="BI31" s="619"/>
      <c r="BJ31" s="619"/>
      <c r="BK31" s="619"/>
      <c r="BL31" s="619"/>
      <c r="BM31" s="618">
        <v>94.5</v>
      </c>
      <c r="BN31" s="619"/>
      <c r="BO31" s="619"/>
      <c r="BP31" s="619"/>
      <c r="BQ31" s="620"/>
      <c r="BR31" s="625">
        <v>99.4</v>
      </c>
      <c r="BS31" s="619"/>
      <c r="BT31" s="619"/>
      <c r="BU31" s="619"/>
      <c r="BV31" s="619"/>
      <c r="BW31" s="619"/>
      <c r="BX31" s="618">
        <v>94.8</v>
      </c>
      <c r="BY31" s="619"/>
      <c r="BZ31" s="619"/>
      <c r="CA31" s="619"/>
      <c r="CB31" s="620"/>
      <c r="CD31" s="353"/>
      <c r="CE31" s="355"/>
      <c r="CF31" s="570" t="s">
        <v>315</v>
      </c>
      <c r="CG31" s="359"/>
      <c r="CH31" s="359"/>
      <c r="CI31" s="359"/>
      <c r="CJ31" s="359"/>
      <c r="CK31" s="359"/>
      <c r="CL31" s="359"/>
      <c r="CM31" s="359"/>
      <c r="CN31" s="359"/>
      <c r="CO31" s="359"/>
      <c r="CP31" s="359"/>
      <c r="CQ31" s="571"/>
      <c r="CR31" s="572">
        <v>22844</v>
      </c>
      <c r="CS31" s="573"/>
      <c r="CT31" s="573"/>
      <c r="CU31" s="573"/>
      <c r="CV31" s="573"/>
      <c r="CW31" s="573"/>
      <c r="CX31" s="573"/>
      <c r="CY31" s="574"/>
      <c r="CZ31" s="575">
        <v>0.2</v>
      </c>
      <c r="DA31" s="576"/>
      <c r="DB31" s="576"/>
      <c r="DC31" s="577"/>
      <c r="DD31" s="578">
        <v>22497</v>
      </c>
      <c r="DE31" s="573"/>
      <c r="DF31" s="573"/>
      <c r="DG31" s="573"/>
      <c r="DH31" s="573"/>
      <c r="DI31" s="573"/>
      <c r="DJ31" s="573"/>
      <c r="DK31" s="574"/>
      <c r="DL31" s="578">
        <v>22497</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2">
      <c r="B32" s="570" t="s">
        <v>397</v>
      </c>
      <c r="C32" s="359"/>
      <c r="D32" s="359"/>
      <c r="E32" s="359"/>
      <c r="F32" s="359"/>
      <c r="G32" s="359"/>
      <c r="H32" s="359"/>
      <c r="I32" s="359"/>
      <c r="J32" s="359"/>
      <c r="K32" s="359"/>
      <c r="L32" s="359"/>
      <c r="M32" s="359"/>
      <c r="N32" s="359"/>
      <c r="O32" s="359"/>
      <c r="P32" s="359"/>
      <c r="Q32" s="571"/>
      <c r="R32" s="572">
        <v>690249</v>
      </c>
      <c r="S32" s="456"/>
      <c r="T32" s="456"/>
      <c r="U32" s="456"/>
      <c r="V32" s="456"/>
      <c r="W32" s="456"/>
      <c r="X32" s="456"/>
      <c r="Y32" s="585"/>
      <c r="Z32" s="605">
        <v>7</v>
      </c>
      <c r="AA32" s="605"/>
      <c r="AB32" s="605"/>
      <c r="AC32" s="605"/>
      <c r="AD32" s="606" t="s">
        <v>201</v>
      </c>
      <c r="AE32" s="606"/>
      <c r="AF32" s="606"/>
      <c r="AG32" s="606"/>
      <c r="AH32" s="606"/>
      <c r="AI32" s="606"/>
      <c r="AJ32" s="606"/>
      <c r="AK32" s="606"/>
      <c r="AL32" s="575" t="s">
        <v>201</v>
      </c>
      <c r="AM32" s="319"/>
      <c r="AN32" s="319"/>
      <c r="AO32" s="607"/>
      <c r="AP32" s="566"/>
      <c r="AQ32" s="408"/>
      <c r="AR32" s="408"/>
      <c r="AS32" s="408"/>
      <c r="AT32" s="568"/>
      <c r="AU32" s="1" t="s">
        <v>246</v>
      </c>
      <c r="AX32" s="570" t="s">
        <v>373</v>
      </c>
      <c r="AY32" s="359"/>
      <c r="AZ32" s="359"/>
      <c r="BA32" s="359"/>
      <c r="BB32" s="359"/>
      <c r="BC32" s="359"/>
      <c r="BD32" s="359"/>
      <c r="BE32" s="359"/>
      <c r="BF32" s="571"/>
      <c r="BG32" s="621">
        <v>98.9</v>
      </c>
      <c r="BH32" s="573"/>
      <c r="BI32" s="573"/>
      <c r="BJ32" s="573"/>
      <c r="BK32" s="573"/>
      <c r="BL32" s="573"/>
      <c r="BM32" s="319">
        <v>94.2</v>
      </c>
      <c r="BN32" s="573"/>
      <c r="BO32" s="573"/>
      <c r="BP32" s="573"/>
      <c r="BQ32" s="602"/>
      <c r="BR32" s="621">
        <v>99.3</v>
      </c>
      <c r="BS32" s="573"/>
      <c r="BT32" s="573"/>
      <c r="BU32" s="573"/>
      <c r="BV32" s="573"/>
      <c r="BW32" s="573"/>
      <c r="BX32" s="319">
        <v>94.5</v>
      </c>
      <c r="BY32" s="573"/>
      <c r="BZ32" s="573"/>
      <c r="CA32" s="573"/>
      <c r="CB32" s="602"/>
      <c r="CD32" s="356"/>
      <c r="CE32" s="358"/>
      <c r="CF32" s="570" t="s">
        <v>399</v>
      </c>
      <c r="CG32" s="359"/>
      <c r="CH32" s="359"/>
      <c r="CI32" s="359"/>
      <c r="CJ32" s="359"/>
      <c r="CK32" s="359"/>
      <c r="CL32" s="359"/>
      <c r="CM32" s="359"/>
      <c r="CN32" s="359"/>
      <c r="CO32" s="359"/>
      <c r="CP32" s="359"/>
      <c r="CQ32" s="571"/>
      <c r="CR32" s="572" t="s">
        <v>201</v>
      </c>
      <c r="CS32" s="456"/>
      <c r="CT32" s="456"/>
      <c r="CU32" s="456"/>
      <c r="CV32" s="456"/>
      <c r="CW32" s="456"/>
      <c r="CX32" s="456"/>
      <c r="CY32" s="585"/>
      <c r="CZ32" s="575" t="s">
        <v>201</v>
      </c>
      <c r="DA32" s="576"/>
      <c r="DB32" s="576"/>
      <c r="DC32" s="577"/>
      <c r="DD32" s="578" t="s">
        <v>201</v>
      </c>
      <c r="DE32" s="456"/>
      <c r="DF32" s="456"/>
      <c r="DG32" s="456"/>
      <c r="DH32" s="456"/>
      <c r="DI32" s="456"/>
      <c r="DJ32" s="456"/>
      <c r="DK32" s="585"/>
      <c r="DL32" s="578" t="s">
        <v>201</v>
      </c>
      <c r="DM32" s="456"/>
      <c r="DN32" s="456"/>
      <c r="DO32" s="456"/>
      <c r="DP32" s="456"/>
      <c r="DQ32" s="456"/>
      <c r="DR32" s="456"/>
      <c r="DS32" s="456"/>
      <c r="DT32" s="456"/>
      <c r="DU32" s="456"/>
      <c r="DV32" s="585"/>
      <c r="DW32" s="575" t="s">
        <v>201</v>
      </c>
      <c r="DX32" s="576"/>
      <c r="DY32" s="576"/>
      <c r="DZ32" s="576"/>
      <c r="EA32" s="576"/>
      <c r="EB32" s="576"/>
      <c r="EC32" s="604"/>
    </row>
    <row r="33" spans="2:133" ht="11.25" customHeight="1" x14ac:dyDescent="0.2">
      <c r="B33" s="570" t="s">
        <v>131</v>
      </c>
      <c r="C33" s="359"/>
      <c r="D33" s="359"/>
      <c r="E33" s="359"/>
      <c r="F33" s="359"/>
      <c r="G33" s="359"/>
      <c r="H33" s="359"/>
      <c r="I33" s="359"/>
      <c r="J33" s="359"/>
      <c r="K33" s="359"/>
      <c r="L33" s="359"/>
      <c r="M33" s="359"/>
      <c r="N33" s="359"/>
      <c r="O33" s="359"/>
      <c r="P33" s="359"/>
      <c r="Q33" s="571"/>
      <c r="R33" s="572">
        <v>51322</v>
      </c>
      <c r="S33" s="456"/>
      <c r="T33" s="456"/>
      <c r="U33" s="456"/>
      <c r="V33" s="456"/>
      <c r="W33" s="456"/>
      <c r="X33" s="456"/>
      <c r="Y33" s="585"/>
      <c r="Z33" s="605">
        <v>0.5</v>
      </c>
      <c r="AA33" s="605"/>
      <c r="AB33" s="605"/>
      <c r="AC33" s="605"/>
      <c r="AD33" s="606">
        <v>25487</v>
      </c>
      <c r="AE33" s="606"/>
      <c r="AF33" s="606"/>
      <c r="AG33" s="606"/>
      <c r="AH33" s="606"/>
      <c r="AI33" s="606"/>
      <c r="AJ33" s="606"/>
      <c r="AK33" s="606"/>
      <c r="AL33" s="575">
        <v>0.5</v>
      </c>
      <c r="AM33" s="319"/>
      <c r="AN33" s="319"/>
      <c r="AO33" s="607"/>
      <c r="AP33" s="345"/>
      <c r="AQ33" s="346"/>
      <c r="AR33" s="346"/>
      <c r="AS33" s="346"/>
      <c r="AT33" s="569"/>
      <c r="AU33" s="43"/>
      <c r="AV33" s="43"/>
      <c r="AW33" s="43"/>
      <c r="AX33" s="550" t="s">
        <v>164</v>
      </c>
      <c r="AY33" s="551"/>
      <c r="AZ33" s="551"/>
      <c r="BA33" s="551"/>
      <c r="BB33" s="551"/>
      <c r="BC33" s="551"/>
      <c r="BD33" s="551"/>
      <c r="BE33" s="551"/>
      <c r="BF33" s="552"/>
      <c r="BG33" s="617">
        <v>99.3</v>
      </c>
      <c r="BH33" s="554"/>
      <c r="BI33" s="554"/>
      <c r="BJ33" s="554"/>
      <c r="BK33" s="554"/>
      <c r="BL33" s="554"/>
      <c r="BM33" s="598">
        <v>93.6</v>
      </c>
      <c r="BN33" s="554"/>
      <c r="BO33" s="554"/>
      <c r="BP33" s="554"/>
      <c r="BQ33" s="593"/>
      <c r="BR33" s="617">
        <v>99.4</v>
      </c>
      <c r="BS33" s="554"/>
      <c r="BT33" s="554"/>
      <c r="BU33" s="554"/>
      <c r="BV33" s="554"/>
      <c r="BW33" s="554"/>
      <c r="BX33" s="598">
        <v>94</v>
      </c>
      <c r="BY33" s="554"/>
      <c r="BZ33" s="554"/>
      <c r="CA33" s="554"/>
      <c r="CB33" s="593"/>
      <c r="CD33" s="570" t="s">
        <v>400</v>
      </c>
      <c r="CE33" s="359"/>
      <c r="CF33" s="359"/>
      <c r="CG33" s="359"/>
      <c r="CH33" s="359"/>
      <c r="CI33" s="359"/>
      <c r="CJ33" s="359"/>
      <c r="CK33" s="359"/>
      <c r="CL33" s="359"/>
      <c r="CM33" s="359"/>
      <c r="CN33" s="359"/>
      <c r="CO33" s="359"/>
      <c r="CP33" s="359"/>
      <c r="CQ33" s="571"/>
      <c r="CR33" s="572">
        <v>4391247</v>
      </c>
      <c r="CS33" s="573"/>
      <c r="CT33" s="573"/>
      <c r="CU33" s="573"/>
      <c r="CV33" s="573"/>
      <c r="CW33" s="573"/>
      <c r="CX33" s="573"/>
      <c r="CY33" s="574"/>
      <c r="CZ33" s="575">
        <v>46.7</v>
      </c>
      <c r="DA33" s="576"/>
      <c r="DB33" s="576"/>
      <c r="DC33" s="577"/>
      <c r="DD33" s="578">
        <v>3477688</v>
      </c>
      <c r="DE33" s="573"/>
      <c r="DF33" s="573"/>
      <c r="DG33" s="573"/>
      <c r="DH33" s="573"/>
      <c r="DI33" s="573"/>
      <c r="DJ33" s="573"/>
      <c r="DK33" s="574"/>
      <c r="DL33" s="578">
        <v>2560372</v>
      </c>
      <c r="DM33" s="573"/>
      <c r="DN33" s="573"/>
      <c r="DO33" s="573"/>
      <c r="DP33" s="573"/>
      <c r="DQ33" s="573"/>
      <c r="DR33" s="573"/>
      <c r="DS33" s="573"/>
      <c r="DT33" s="573"/>
      <c r="DU33" s="573"/>
      <c r="DV33" s="574"/>
      <c r="DW33" s="575">
        <v>48</v>
      </c>
      <c r="DX33" s="576"/>
      <c r="DY33" s="576"/>
      <c r="DZ33" s="576"/>
      <c r="EA33" s="576"/>
      <c r="EB33" s="576"/>
      <c r="EC33" s="604"/>
    </row>
    <row r="34" spans="2:133" ht="11.25" customHeight="1" x14ac:dyDescent="0.2">
      <c r="B34" s="570" t="s">
        <v>149</v>
      </c>
      <c r="C34" s="359"/>
      <c r="D34" s="359"/>
      <c r="E34" s="359"/>
      <c r="F34" s="359"/>
      <c r="G34" s="359"/>
      <c r="H34" s="359"/>
      <c r="I34" s="359"/>
      <c r="J34" s="359"/>
      <c r="K34" s="359"/>
      <c r="L34" s="359"/>
      <c r="M34" s="359"/>
      <c r="N34" s="359"/>
      <c r="O34" s="359"/>
      <c r="P34" s="359"/>
      <c r="Q34" s="571"/>
      <c r="R34" s="572">
        <v>164733</v>
      </c>
      <c r="S34" s="456"/>
      <c r="T34" s="456"/>
      <c r="U34" s="456"/>
      <c r="V34" s="456"/>
      <c r="W34" s="456"/>
      <c r="X34" s="456"/>
      <c r="Y34" s="585"/>
      <c r="Z34" s="605">
        <v>1.7</v>
      </c>
      <c r="AA34" s="605"/>
      <c r="AB34" s="605"/>
      <c r="AC34" s="605"/>
      <c r="AD34" s="606" t="s">
        <v>201</v>
      </c>
      <c r="AE34" s="606"/>
      <c r="AF34" s="606"/>
      <c r="AG34" s="606"/>
      <c r="AH34" s="606"/>
      <c r="AI34" s="606"/>
      <c r="AJ34" s="606"/>
      <c r="AK34" s="606"/>
      <c r="AL34" s="575" t="s">
        <v>201</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359"/>
      <c r="CF34" s="359"/>
      <c r="CG34" s="359"/>
      <c r="CH34" s="359"/>
      <c r="CI34" s="359"/>
      <c r="CJ34" s="359"/>
      <c r="CK34" s="359"/>
      <c r="CL34" s="359"/>
      <c r="CM34" s="359"/>
      <c r="CN34" s="359"/>
      <c r="CO34" s="359"/>
      <c r="CP34" s="359"/>
      <c r="CQ34" s="571"/>
      <c r="CR34" s="572">
        <v>1655517</v>
      </c>
      <c r="CS34" s="456"/>
      <c r="CT34" s="456"/>
      <c r="CU34" s="456"/>
      <c r="CV34" s="456"/>
      <c r="CW34" s="456"/>
      <c r="CX34" s="456"/>
      <c r="CY34" s="585"/>
      <c r="CZ34" s="575">
        <v>17.600000000000001</v>
      </c>
      <c r="DA34" s="576"/>
      <c r="DB34" s="576"/>
      <c r="DC34" s="577"/>
      <c r="DD34" s="578">
        <v>1163061</v>
      </c>
      <c r="DE34" s="456"/>
      <c r="DF34" s="456"/>
      <c r="DG34" s="456"/>
      <c r="DH34" s="456"/>
      <c r="DI34" s="456"/>
      <c r="DJ34" s="456"/>
      <c r="DK34" s="585"/>
      <c r="DL34" s="578">
        <v>1084616</v>
      </c>
      <c r="DM34" s="456"/>
      <c r="DN34" s="456"/>
      <c r="DO34" s="456"/>
      <c r="DP34" s="456"/>
      <c r="DQ34" s="456"/>
      <c r="DR34" s="456"/>
      <c r="DS34" s="456"/>
      <c r="DT34" s="456"/>
      <c r="DU34" s="456"/>
      <c r="DV34" s="585"/>
      <c r="DW34" s="575">
        <v>20.3</v>
      </c>
      <c r="DX34" s="576"/>
      <c r="DY34" s="576"/>
      <c r="DZ34" s="576"/>
      <c r="EA34" s="576"/>
      <c r="EB34" s="576"/>
      <c r="EC34" s="604"/>
    </row>
    <row r="35" spans="2:133" ht="11.25" customHeight="1" x14ac:dyDescent="0.2">
      <c r="B35" s="570" t="s">
        <v>405</v>
      </c>
      <c r="C35" s="359"/>
      <c r="D35" s="359"/>
      <c r="E35" s="359"/>
      <c r="F35" s="359"/>
      <c r="G35" s="359"/>
      <c r="H35" s="359"/>
      <c r="I35" s="359"/>
      <c r="J35" s="359"/>
      <c r="K35" s="359"/>
      <c r="L35" s="359"/>
      <c r="M35" s="359"/>
      <c r="N35" s="359"/>
      <c r="O35" s="359"/>
      <c r="P35" s="359"/>
      <c r="Q35" s="571"/>
      <c r="R35" s="572">
        <v>406335</v>
      </c>
      <c r="S35" s="456"/>
      <c r="T35" s="456"/>
      <c r="U35" s="456"/>
      <c r="V35" s="456"/>
      <c r="W35" s="456"/>
      <c r="X35" s="456"/>
      <c r="Y35" s="585"/>
      <c r="Z35" s="605">
        <v>4.0999999999999996</v>
      </c>
      <c r="AA35" s="605"/>
      <c r="AB35" s="605"/>
      <c r="AC35" s="605"/>
      <c r="AD35" s="606" t="s">
        <v>201</v>
      </c>
      <c r="AE35" s="606"/>
      <c r="AF35" s="606"/>
      <c r="AG35" s="606"/>
      <c r="AH35" s="606"/>
      <c r="AI35" s="606"/>
      <c r="AJ35" s="606"/>
      <c r="AK35" s="606"/>
      <c r="AL35" s="575" t="s">
        <v>201</v>
      </c>
      <c r="AM35" s="319"/>
      <c r="AN35" s="319"/>
      <c r="AO35" s="607"/>
      <c r="AP35" s="16"/>
      <c r="AQ35" s="485" t="s">
        <v>406</v>
      </c>
      <c r="AR35" s="486"/>
      <c r="AS35" s="486"/>
      <c r="AT35" s="486"/>
      <c r="AU35" s="486"/>
      <c r="AV35" s="486"/>
      <c r="AW35" s="486"/>
      <c r="AX35" s="486"/>
      <c r="AY35" s="486"/>
      <c r="AZ35" s="486"/>
      <c r="BA35" s="486"/>
      <c r="BB35" s="486"/>
      <c r="BC35" s="486"/>
      <c r="BD35" s="486"/>
      <c r="BE35" s="486"/>
      <c r="BF35" s="528"/>
      <c r="BG35" s="485" t="s">
        <v>209</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407</v>
      </c>
      <c r="CE35" s="359"/>
      <c r="CF35" s="359"/>
      <c r="CG35" s="359"/>
      <c r="CH35" s="359"/>
      <c r="CI35" s="359"/>
      <c r="CJ35" s="359"/>
      <c r="CK35" s="359"/>
      <c r="CL35" s="359"/>
      <c r="CM35" s="359"/>
      <c r="CN35" s="359"/>
      <c r="CO35" s="359"/>
      <c r="CP35" s="359"/>
      <c r="CQ35" s="571"/>
      <c r="CR35" s="572">
        <v>182006</v>
      </c>
      <c r="CS35" s="573"/>
      <c r="CT35" s="573"/>
      <c r="CU35" s="573"/>
      <c r="CV35" s="573"/>
      <c r="CW35" s="573"/>
      <c r="CX35" s="573"/>
      <c r="CY35" s="574"/>
      <c r="CZ35" s="575">
        <v>1.9</v>
      </c>
      <c r="DA35" s="576"/>
      <c r="DB35" s="576"/>
      <c r="DC35" s="577"/>
      <c r="DD35" s="578">
        <v>142588</v>
      </c>
      <c r="DE35" s="573"/>
      <c r="DF35" s="573"/>
      <c r="DG35" s="573"/>
      <c r="DH35" s="573"/>
      <c r="DI35" s="573"/>
      <c r="DJ35" s="573"/>
      <c r="DK35" s="574"/>
      <c r="DL35" s="578">
        <v>139733</v>
      </c>
      <c r="DM35" s="573"/>
      <c r="DN35" s="573"/>
      <c r="DO35" s="573"/>
      <c r="DP35" s="573"/>
      <c r="DQ35" s="573"/>
      <c r="DR35" s="573"/>
      <c r="DS35" s="573"/>
      <c r="DT35" s="573"/>
      <c r="DU35" s="573"/>
      <c r="DV35" s="574"/>
      <c r="DW35" s="575">
        <v>2.6</v>
      </c>
      <c r="DX35" s="576"/>
      <c r="DY35" s="576"/>
      <c r="DZ35" s="576"/>
      <c r="EA35" s="576"/>
      <c r="EB35" s="576"/>
      <c r="EC35" s="604"/>
    </row>
    <row r="36" spans="2:133" ht="11.25" customHeight="1" x14ac:dyDescent="0.2">
      <c r="B36" s="570" t="s">
        <v>374</v>
      </c>
      <c r="C36" s="359"/>
      <c r="D36" s="359"/>
      <c r="E36" s="359"/>
      <c r="F36" s="359"/>
      <c r="G36" s="359"/>
      <c r="H36" s="359"/>
      <c r="I36" s="359"/>
      <c r="J36" s="359"/>
      <c r="K36" s="359"/>
      <c r="L36" s="359"/>
      <c r="M36" s="359"/>
      <c r="N36" s="359"/>
      <c r="O36" s="359"/>
      <c r="P36" s="359"/>
      <c r="Q36" s="571"/>
      <c r="R36" s="572">
        <v>444157</v>
      </c>
      <c r="S36" s="456"/>
      <c r="T36" s="456"/>
      <c r="U36" s="456"/>
      <c r="V36" s="456"/>
      <c r="W36" s="456"/>
      <c r="X36" s="456"/>
      <c r="Y36" s="585"/>
      <c r="Z36" s="605">
        <v>4.5</v>
      </c>
      <c r="AA36" s="605"/>
      <c r="AB36" s="605"/>
      <c r="AC36" s="605"/>
      <c r="AD36" s="606" t="s">
        <v>201</v>
      </c>
      <c r="AE36" s="606"/>
      <c r="AF36" s="606"/>
      <c r="AG36" s="606"/>
      <c r="AH36" s="606"/>
      <c r="AI36" s="606"/>
      <c r="AJ36" s="606"/>
      <c r="AK36" s="606"/>
      <c r="AL36" s="575" t="s">
        <v>201</v>
      </c>
      <c r="AM36" s="319"/>
      <c r="AN36" s="319"/>
      <c r="AO36" s="607"/>
      <c r="AP36" s="16"/>
      <c r="AQ36" s="608" t="s">
        <v>390</v>
      </c>
      <c r="AR36" s="609"/>
      <c r="AS36" s="609"/>
      <c r="AT36" s="609"/>
      <c r="AU36" s="609"/>
      <c r="AV36" s="609"/>
      <c r="AW36" s="609"/>
      <c r="AX36" s="609"/>
      <c r="AY36" s="610"/>
      <c r="AZ36" s="611">
        <v>949587</v>
      </c>
      <c r="BA36" s="612"/>
      <c r="BB36" s="612"/>
      <c r="BC36" s="612"/>
      <c r="BD36" s="612"/>
      <c r="BE36" s="612"/>
      <c r="BF36" s="613"/>
      <c r="BG36" s="614" t="s">
        <v>410</v>
      </c>
      <c r="BH36" s="615"/>
      <c r="BI36" s="615"/>
      <c r="BJ36" s="615"/>
      <c r="BK36" s="615"/>
      <c r="BL36" s="615"/>
      <c r="BM36" s="615"/>
      <c r="BN36" s="615"/>
      <c r="BO36" s="615"/>
      <c r="BP36" s="615"/>
      <c r="BQ36" s="615"/>
      <c r="BR36" s="615"/>
      <c r="BS36" s="615"/>
      <c r="BT36" s="615"/>
      <c r="BU36" s="616"/>
      <c r="BV36" s="611">
        <v>47654</v>
      </c>
      <c r="BW36" s="612"/>
      <c r="BX36" s="612"/>
      <c r="BY36" s="612"/>
      <c r="BZ36" s="612"/>
      <c r="CA36" s="612"/>
      <c r="CB36" s="613"/>
      <c r="CD36" s="570" t="s">
        <v>30</v>
      </c>
      <c r="CE36" s="359"/>
      <c r="CF36" s="359"/>
      <c r="CG36" s="359"/>
      <c r="CH36" s="359"/>
      <c r="CI36" s="359"/>
      <c r="CJ36" s="359"/>
      <c r="CK36" s="359"/>
      <c r="CL36" s="359"/>
      <c r="CM36" s="359"/>
      <c r="CN36" s="359"/>
      <c r="CO36" s="359"/>
      <c r="CP36" s="359"/>
      <c r="CQ36" s="571"/>
      <c r="CR36" s="572">
        <v>1087162</v>
      </c>
      <c r="CS36" s="456"/>
      <c r="CT36" s="456"/>
      <c r="CU36" s="456"/>
      <c r="CV36" s="456"/>
      <c r="CW36" s="456"/>
      <c r="CX36" s="456"/>
      <c r="CY36" s="585"/>
      <c r="CZ36" s="575">
        <v>11.6</v>
      </c>
      <c r="DA36" s="576"/>
      <c r="DB36" s="576"/>
      <c r="DC36" s="577"/>
      <c r="DD36" s="578">
        <v>906314</v>
      </c>
      <c r="DE36" s="456"/>
      <c r="DF36" s="456"/>
      <c r="DG36" s="456"/>
      <c r="DH36" s="456"/>
      <c r="DI36" s="456"/>
      <c r="DJ36" s="456"/>
      <c r="DK36" s="585"/>
      <c r="DL36" s="578">
        <v>745829</v>
      </c>
      <c r="DM36" s="456"/>
      <c r="DN36" s="456"/>
      <c r="DO36" s="456"/>
      <c r="DP36" s="456"/>
      <c r="DQ36" s="456"/>
      <c r="DR36" s="456"/>
      <c r="DS36" s="456"/>
      <c r="DT36" s="456"/>
      <c r="DU36" s="456"/>
      <c r="DV36" s="585"/>
      <c r="DW36" s="575">
        <v>14</v>
      </c>
      <c r="DX36" s="576"/>
      <c r="DY36" s="576"/>
      <c r="DZ36" s="576"/>
      <c r="EA36" s="576"/>
      <c r="EB36" s="576"/>
      <c r="EC36" s="604"/>
    </row>
    <row r="37" spans="2:133" ht="11.25" customHeight="1" x14ac:dyDescent="0.2">
      <c r="B37" s="570" t="s">
        <v>401</v>
      </c>
      <c r="C37" s="359"/>
      <c r="D37" s="359"/>
      <c r="E37" s="359"/>
      <c r="F37" s="359"/>
      <c r="G37" s="359"/>
      <c r="H37" s="359"/>
      <c r="I37" s="359"/>
      <c r="J37" s="359"/>
      <c r="K37" s="359"/>
      <c r="L37" s="359"/>
      <c r="M37" s="359"/>
      <c r="N37" s="359"/>
      <c r="O37" s="359"/>
      <c r="P37" s="359"/>
      <c r="Q37" s="571"/>
      <c r="R37" s="572">
        <v>301284</v>
      </c>
      <c r="S37" s="456"/>
      <c r="T37" s="456"/>
      <c r="U37" s="456"/>
      <c r="V37" s="456"/>
      <c r="W37" s="456"/>
      <c r="X37" s="456"/>
      <c r="Y37" s="585"/>
      <c r="Z37" s="605">
        <v>3.1</v>
      </c>
      <c r="AA37" s="605"/>
      <c r="AB37" s="605"/>
      <c r="AC37" s="605"/>
      <c r="AD37" s="606">
        <v>346</v>
      </c>
      <c r="AE37" s="606"/>
      <c r="AF37" s="606"/>
      <c r="AG37" s="606"/>
      <c r="AH37" s="606"/>
      <c r="AI37" s="606"/>
      <c r="AJ37" s="606"/>
      <c r="AK37" s="606"/>
      <c r="AL37" s="575">
        <v>0</v>
      </c>
      <c r="AM37" s="319"/>
      <c r="AN37" s="319"/>
      <c r="AO37" s="607"/>
      <c r="AQ37" s="600" t="s">
        <v>411</v>
      </c>
      <c r="AR37" s="417"/>
      <c r="AS37" s="417"/>
      <c r="AT37" s="417"/>
      <c r="AU37" s="417"/>
      <c r="AV37" s="417"/>
      <c r="AW37" s="417"/>
      <c r="AX37" s="417"/>
      <c r="AY37" s="601"/>
      <c r="AZ37" s="572">
        <v>249301</v>
      </c>
      <c r="BA37" s="456"/>
      <c r="BB37" s="456"/>
      <c r="BC37" s="456"/>
      <c r="BD37" s="573"/>
      <c r="BE37" s="573"/>
      <c r="BF37" s="602"/>
      <c r="BG37" s="570" t="s">
        <v>413</v>
      </c>
      <c r="BH37" s="359"/>
      <c r="BI37" s="359"/>
      <c r="BJ37" s="359"/>
      <c r="BK37" s="359"/>
      <c r="BL37" s="359"/>
      <c r="BM37" s="359"/>
      <c r="BN37" s="359"/>
      <c r="BO37" s="359"/>
      <c r="BP37" s="359"/>
      <c r="BQ37" s="359"/>
      <c r="BR37" s="359"/>
      <c r="BS37" s="359"/>
      <c r="BT37" s="359"/>
      <c r="BU37" s="571"/>
      <c r="BV37" s="572">
        <v>18892</v>
      </c>
      <c r="BW37" s="456"/>
      <c r="BX37" s="456"/>
      <c r="BY37" s="456"/>
      <c r="BZ37" s="456"/>
      <c r="CA37" s="456"/>
      <c r="CB37" s="603"/>
      <c r="CD37" s="570" t="s">
        <v>163</v>
      </c>
      <c r="CE37" s="359"/>
      <c r="CF37" s="359"/>
      <c r="CG37" s="359"/>
      <c r="CH37" s="359"/>
      <c r="CI37" s="359"/>
      <c r="CJ37" s="359"/>
      <c r="CK37" s="359"/>
      <c r="CL37" s="359"/>
      <c r="CM37" s="359"/>
      <c r="CN37" s="359"/>
      <c r="CO37" s="359"/>
      <c r="CP37" s="359"/>
      <c r="CQ37" s="571"/>
      <c r="CR37" s="572">
        <v>497954</v>
      </c>
      <c r="CS37" s="573"/>
      <c r="CT37" s="573"/>
      <c r="CU37" s="573"/>
      <c r="CV37" s="573"/>
      <c r="CW37" s="573"/>
      <c r="CX37" s="573"/>
      <c r="CY37" s="574"/>
      <c r="CZ37" s="575">
        <v>5.3</v>
      </c>
      <c r="DA37" s="576"/>
      <c r="DB37" s="576"/>
      <c r="DC37" s="577"/>
      <c r="DD37" s="578">
        <v>444547</v>
      </c>
      <c r="DE37" s="573"/>
      <c r="DF37" s="573"/>
      <c r="DG37" s="573"/>
      <c r="DH37" s="573"/>
      <c r="DI37" s="573"/>
      <c r="DJ37" s="573"/>
      <c r="DK37" s="574"/>
      <c r="DL37" s="578">
        <v>444528</v>
      </c>
      <c r="DM37" s="573"/>
      <c r="DN37" s="573"/>
      <c r="DO37" s="573"/>
      <c r="DP37" s="573"/>
      <c r="DQ37" s="573"/>
      <c r="DR37" s="573"/>
      <c r="DS37" s="573"/>
      <c r="DT37" s="573"/>
      <c r="DU37" s="573"/>
      <c r="DV37" s="574"/>
      <c r="DW37" s="575">
        <v>8.3000000000000007</v>
      </c>
      <c r="DX37" s="576"/>
      <c r="DY37" s="576"/>
      <c r="DZ37" s="576"/>
      <c r="EA37" s="576"/>
      <c r="EB37" s="576"/>
      <c r="EC37" s="604"/>
    </row>
    <row r="38" spans="2:133" ht="11.25" customHeight="1" x14ac:dyDescent="0.2">
      <c r="B38" s="570" t="s">
        <v>414</v>
      </c>
      <c r="C38" s="359"/>
      <c r="D38" s="359"/>
      <c r="E38" s="359"/>
      <c r="F38" s="359"/>
      <c r="G38" s="359"/>
      <c r="H38" s="359"/>
      <c r="I38" s="359"/>
      <c r="J38" s="359"/>
      <c r="K38" s="359"/>
      <c r="L38" s="359"/>
      <c r="M38" s="359"/>
      <c r="N38" s="359"/>
      <c r="O38" s="359"/>
      <c r="P38" s="359"/>
      <c r="Q38" s="571"/>
      <c r="R38" s="572">
        <v>746000</v>
      </c>
      <c r="S38" s="456"/>
      <c r="T38" s="456"/>
      <c r="U38" s="456"/>
      <c r="V38" s="456"/>
      <c r="W38" s="456"/>
      <c r="X38" s="456"/>
      <c r="Y38" s="585"/>
      <c r="Z38" s="605">
        <v>7.6</v>
      </c>
      <c r="AA38" s="605"/>
      <c r="AB38" s="605"/>
      <c r="AC38" s="605"/>
      <c r="AD38" s="606" t="s">
        <v>201</v>
      </c>
      <c r="AE38" s="606"/>
      <c r="AF38" s="606"/>
      <c r="AG38" s="606"/>
      <c r="AH38" s="606"/>
      <c r="AI38" s="606"/>
      <c r="AJ38" s="606"/>
      <c r="AK38" s="606"/>
      <c r="AL38" s="575" t="s">
        <v>201</v>
      </c>
      <c r="AM38" s="319"/>
      <c r="AN38" s="319"/>
      <c r="AO38" s="607"/>
      <c r="AQ38" s="600" t="s">
        <v>308</v>
      </c>
      <c r="AR38" s="417"/>
      <c r="AS38" s="417"/>
      <c r="AT38" s="417"/>
      <c r="AU38" s="417"/>
      <c r="AV38" s="417"/>
      <c r="AW38" s="417"/>
      <c r="AX38" s="417"/>
      <c r="AY38" s="601"/>
      <c r="AZ38" s="572">
        <v>30648</v>
      </c>
      <c r="BA38" s="456"/>
      <c r="BB38" s="456"/>
      <c r="BC38" s="456"/>
      <c r="BD38" s="573"/>
      <c r="BE38" s="573"/>
      <c r="BF38" s="602"/>
      <c r="BG38" s="570" t="s">
        <v>415</v>
      </c>
      <c r="BH38" s="359"/>
      <c r="BI38" s="359"/>
      <c r="BJ38" s="359"/>
      <c r="BK38" s="359"/>
      <c r="BL38" s="359"/>
      <c r="BM38" s="359"/>
      <c r="BN38" s="359"/>
      <c r="BO38" s="359"/>
      <c r="BP38" s="359"/>
      <c r="BQ38" s="359"/>
      <c r="BR38" s="359"/>
      <c r="BS38" s="359"/>
      <c r="BT38" s="359"/>
      <c r="BU38" s="571"/>
      <c r="BV38" s="572">
        <v>1900</v>
      </c>
      <c r="BW38" s="456"/>
      <c r="BX38" s="456"/>
      <c r="BY38" s="456"/>
      <c r="BZ38" s="456"/>
      <c r="CA38" s="456"/>
      <c r="CB38" s="603"/>
      <c r="CD38" s="570" t="s">
        <v>416</v>
      </c>
      <c r="CE38" s="359"/>
      <c r="CF38" s="359"/>
      <c r="CG38" s="359"/>
      <c r="CH38" s="359"/>
      <c r="CI38" s="359"/>
      <c r="CJ38" s="359"/>
      <c r="CK38" s="359"/>
      <c r="CL38" s="359"/>
      <c r="CM38" s="359"/>
      <c r="CN38" s="359"/>
      <c r="CO38" s="359"/>
      <c r="CP38" s="359"/>
      <c r="CQ38" s="571"/>
      <c r="CR38" s="572">
        <v>918939</v>
      </c>
      <c r="CS38" s="456"/>
      <c r="CT38" s="456"/>
      <c r="CU38" s="456"/>
      <c r="CV38" s="456"/>
      <c r="CW38" s="456"/>
      <c r="CX38" s="456"/>
      <c r="CY38" s="585"/>
      <c r="CZ38" s="575">
        <v>9.8000000000000007</v>
      </c>
      <c r="DA38" s="576"/>
      <c r="DB38" s="576"/>
      <c r="DC38" s="577"/>
      <c r="DD38" s="578">
        <v>812618</v>
      </c>
      <c r="DE38" s="456"/>
      <c r="DF38" s="456"/>
      <c r="DG38" s="456"/>
      <c r="DH38" s="456"/>
      <c r="DI38" s="456"/>
      <c r="DJ38" s="456"/>
      <c r="DK38" s="585"/>
      <c r="DL38" s="578">
        <v>563822</v>
      </c>
      <c r="DM38" s="456"/>
      <c r="DN38" s="456"/>
      <c r="DO38" s="456"/>
      <c r="DP38" s="456"/>
      <c r="DQ38" s="456"/>
      <c r="DR38" s="456"/>
      <c r="DS38" s="456"/>
      <c r="DT38" s="456"/>
      <c r="DU38" s="456"/>
      <c r="DV38" s="585"/>
      <c r="DW38" s="575">
        <v>10.6</v>
      </c>
      <c r="DX38" s="576"/>
      <c r="DY38" s="576"/>
      <c r="DZ38" s="576"/>
      <c r="EA38" s="576"/>
      <c r="EB38" s="576"/>
      <c r="EC38" s="604"/>
    </row>
    <row r="39" spans="2:133" ht="11.25" customHeight="1" x14ac:dyDescent="0.2">
      <c r="B39" s="570" t="s">
        <v>417</v>
      </c>
      <c r="C39" s="359"/>
      <c r="D39" s="359"/>
      <c r="E39" s="359"/>
      <c r="F39" s="359"/>
      <c r="G39" s="359"/>
      <c r="H39" s="359"/>
      <c r="I39" s="359"/>
      <c r="J39" s="359"/>
      <c r="K39" s="359"/>
      <c r="L39" s="359"/>
      <c r="M39" s="359"/>
      <c r="N39" s="359"/>
      <c r="O39" s="359"/>
      <c r="P39" s="359"/>
      <c r="Q39" s="571"/>
      <c r="R39" s="572" t="s">
        <v>201</v>
      </c>
      <c r="S39" s="456"/>
      <c r="T39" s="456"/>
      <c r="U39" s="456"/>
      <c r="V39" s="456"/>
      <c r="W39" s="456"/>
      <c r="X39" s="456"/>
      <c r="Y39" s="585"/>
      <c r="Z39" s="605" t="s">
        <v>201</v>
      </c>
      <c r="AA39" s="605"/>
      <c r="AB39" s="605"/>
      <c r="AC39" s="605"/>
      <c r="AD39" s="606" t="s">
        <v>201</v>
      </c>
      <c r="AE39" s="606"/>
      <c r="AF39" s="606"/>
      <c r="AG39" s="606"/>
      <c r="AH39" s="606"/>
      <c r="AI39" s="606"/>
      <c r="AJ39" s="606"/>
      <c r="AK39" s="606"/>
      <c r="AL39" s="575" t="s">
        <v>201</v>
      </c>
      <c r="AM39" s="319"/>
      <c r="AN39" s="319"/>
      <c r="AO39" s="607"/>
      <c r="AQ39" s="600" t="s">
        <v>418</v>
      </c>
      <c r="AR39" s="417"/>
      <c r="AS39" s="417"/>
      <c r="AT39" s="417"/>
      <c r="AU39" s="417"/>
      <c r="AV39" s="417"/>
      <c r="AW39" s="417"/>
      <c r="AX39" s="417"/>
      <c r="AY39" s="601"/>
      <c r="AZ39" s="572" t="s">
        <v>201</v>
      </c>
      <c r="BA39" s="456"/>
      <c r="BB39" s="456"/>
      <c r="BC39" s="456"/>
      <c r="BD39" s="573"/>
      <c r="BE39" s="573"/>
      <c r="BF39" s="602"/>
      <c r="BG39" s="570" t="s">
        <v>338</v>
      </c>
      <c r="BH39" s="359"/>
      <c r="BI39" s="359"/>
      <c r="BJ39" s="359"/>
      <c r="BK39" s="359"/>
      <c r="BL39" s="359"/>
      <c r="BM39" s="359"/>
      <c r="BN39" s="359"/>
      <c r="BO39" s="359"/>
      <c r="BP39" s="359"/>
      <c r="BQ39" s="359"/>
      <c r="BR39" s="359"/>
      <c r="BS39" s="359"/>
      <c r="BT39" s="359"/>
      <c r="BU39" s="571"/>
      <c r="BV39" s="572">
        <v>2701</v>
      </c>
      <c r="BW39" s="456"/>
      <c r="BX39" s="456"/>
      <c r="BY39" s="456"/>
      <c r="BZ39" s="456"/>
      <c r="CA39" s="456"/>
      <c r="CB39" s="603"/>
      <c r="CD39" s="570" t="s">
        <v>422</v>
      </c>
      <c r="CE39" s="359"/>
      <c r="CF39" s="359"/>
      <c r="CG39" s="359"/>
      <c r="CH39" s="359"/>
      <c r="CI39" s="359"/>
      <c r="CJ39" s="359"/>
      <c r="CK39" s="359"/>
      <c r="CL39" s="359"/>
      <c r="CM39" s="359"/>
      <c r="CN39" s="359"/>
      <c r="CO39" s="359"/>
      <c r="CP39" s="359"/>
      <c r="CQ39" s="571"/>
      <c r="CR39" s="572">
        <v>469251</v>
      </c>
      <c r="CS39" s="573"/>
      <c r="CT39" s="573"/>
      <c r="CU39" s="573"/>
      <c r="CV39" s="573"/>
      <c r="CW39" s="573"/>
      <c r="CX39" s="573"/>
      <c r="CY39" s="574"/>
      <c r="CZ39" s="575">
        <v>5</v>
      </c>
      <c r="DA39" s="576"/>
      <c r="DB39" s="576"/>
      <c r="DC39" s="577"/>
      <c r="DD39" s="578">
        <v>426735</v>
      </c>
      <c r="DE39" s="573"/>
      <c r="DF39" s="573"/>
      <c r="DG39" s="573"/>
      <c r="DH39" s="573"/>
      <c r="DI39" s="573"/>
      <c r="DJ39" s="573"/>
      <c r="DK39" s="574"/>
      <c r="DL39" s="578" t="s">
        <v>201</v>
      </c>
      <c r="DM39" s="573"/>
      <c r="DN39" s="573"/>
      <c r="DO39" s="573"/>
      <c r="DP39" s="573"/>
      <c r="DQ39" s="573"/>
      <c r="DR39" s="573"/>
      <c r="DS39" s="573"/>
      <c r="DT39" s="573"/>
      <c r="DU39" s="573"/>
      <c r="DV39" s="574"/>
      <c r="DW39" s="575" t="s">
        <v>201</v>
      </c>
      <c r="DX39" s="576"/>
      <c r="DY39" s="576"/>
      <c r="DZ39" s="576"/>
      <c r="EA39" s="576"/>
      <c r="EB39" s="576"/>
      <c r="EC39" s="604"/>
    </row>
    <row r="40" spans="2:133" ht="11.25" customHeight="1" x14ac:dyDescent="0.2">
      <c r="B40" s="570" t="s">
        <v>423</v>
      </c>
      <c r="C40" s="359"/>
      <c r="D40" s="359"/>
      <c r="E40" s="359"/>
      <c r="F40" s="359"/>
      <c r="G40" s="359"/>
      <c r="H40" s="359"/>
      <c r="I40" s="359"/>
      <c r="J40" s="359"/>
      <c r="K40" s="359"/>
      <c r="L40" s="359"/>
      <c r="M40" s="359"/>
      <c r="N40" s="359"/>
      <c r="O40" s="359"/>
      <c r="P40" s="359"/>
      <c r="Q40" s="571"/>
      <c r="R40" s="572">
        <v>27400</v>
      </c>
      <c r="S40" s="456"/>
      <c r="T40" s="456"/>
      <c r="U40" s="456"/>
      <c r="V40" s="456"/>
      <c r="W40" s="456"/>
      <c r="X40" s="456"/>
      <c r="Y40" s="585"/>
      <c r="Z40" s="605">
        <v>0.3</v>
      </c>
      <c r="AA40" s="605"/>
      <c r="AB40" s="605"/>
      <c r="AC40" s="605"/>
      <c r="AD40" s="606" t="s">
        <v>201</v>
      </c>
      <c r="AE40" s="606"/>
      <c r="AF40" s="606"/>
      <c r="AG40" s="606"/>
      <c r="AH40" s="606"/>
      <c r="AI40" s="606"/>
      <c r="AJ40" s="606"/>
      <c r="AK40" s="606"/>
      <c r="AL40" s="575" t="s">
        <v>201</v>
      </c>
      <c r="AM40" s="319"/>
      <c r="AN40" s="319"/>
      <c r="AO40" s="607"/>
      <c r="AQ40" s="600" t="s">
        <v>425</v>
      </c>
      <c r="AR40" s="417"/>
      <c r="AS40" s="417"/>
      <c r="AT40" s="417"/>
      <c r="AU40" s="417"/>
      <c r="AV40" s="417"/>
      <c r="AW40" s="417"/>
      <c r="AX40" s="417"/>
      <c r="AY40" s="601"/>
      <c r="AZ40" s="572" t="s">
        <v>201</v>
      </c>
      <c r="BA40" s="456"/>
      <c r="BB40" s="456"/>
      <c r="BC40" s="456"/>
      <c r="BD40" s="573"/>
      <c r="BE40" s="573"/>
      <c r="BF40" s="602"/>
      <c r="BG40" s="566" t="s">
        <v>427</v>
      </c>
      <c r="BH40" s="408"/>
      <c r="BI40" s="408"/>
      <c r="BJ40" s="408"/>
      <c r="BK40" s="408"/>
      <c r="BL40" s="7"/>
      <c r="BM40" s="359" t="s">
        <v>428</v>
      </c>
      <c r="BN40" s="359"/>
      <c r="BO40" s="359"/>
      <c r="BP40" s="359"/>
      <c r="BQ40" s="359"/>
      <c r="BR40" s="359"/>
      <c r="BS40" s="359"/>
      <c r="BT40" s="359"/>
      <c r="BU40" s="571"/>
      <c r="BV40" s="572">
        <v>82</v>
      </c>
      <c r="BW40" s="456"/>
      <c r="BX40" s="456"/>
      <c r="BY40" s="456"/>
      <c r="BZ40" s="456"/>
      <c r="CA40" s="456"/>
      <c r="CB40" s="603"/>
      <c r="CD40" s="570" t="s">
        <v>144</v>
      </c>
      <c r="CE40" s="359"/>
      <c r="CF40" s="359"/>
      <c r="CG40" s="359"/>
      <c r="CH40" s="359"/>
      <c r="CI40" s="359"/>
      <c r="CJ40" s="359"/>
      <c r="CK40" s="359"/>
      <c r="CL40" s="359"/>
      <c r="CM40" s="359"/>
      <c r="CN40" s="359"/>
      <c r="CO40" s="359"/>
      <c r="CP40" s="359"/>
      <c r="CQ40" s="571"/>
      <c r="CR40" s="572">
        <v>78372</v>
      </c>
      <c r="CS40" s="456"/>
      <c r="CT40" s="456"/>
      <c r="CU40" s="456"/>
      <c r="CV40" s="456"/>
      <c r="CW40" s="456"/>
      <c r="CX40" s="456"/>
      <c r="CY40" s="585"/>
      <c r="CZ40" s="575">
        <v>0.8</v>
      </c>
      <c r="DA40" s="576"/>
      <c r="DB40" s="576"/>
      <c r="DC40" s="577"/>
      <c r="DD40" s="578">
        <v>26372</v>
      </c>
      <c r="DE40" s="456"/>
      <c r="DF40" s="456"/>
      <c r="DG40" s="456"/>
      <c r="DH40" s="456"/>
      <c r="DI40" s="456"/>
      <c r="DJ40" s="456"/>
      <c r="DK40" s="585"/>
      <c r="DL40" s="578">
        <v>26372</v>
      </c>
      <c r="DM40" s="456"/>
      <c r="DN40" s="456"/>
      <c r="DO40" s="456"/>
      <c r="DP40" s="456"/>
      <c r="DQ40" s="456"/>
      <c r="DR40" s="456"/>
      <c r="DS40" s="456"/>
      <c r="DT40" s="456"/>
      <c r="DU40" s="456"/>
      <c r="DV40" s="585"/>
      <c r="DW40" s="575">
        <v>0.5</v>
      </c>
      <c r="DX40" s="576"/>
      <c r="DY40" s="576"/>
      <c r="DZ40" s="576"/>
      <c r="EA40" s="576"/>
      <c r="EB40" s="576"/>
      <c r="EC40" s="604"/>
    </row>
    <row r="41" spans="2:133" ht="11.25" customHeight="1" x14ac:dyDescent="0.2">
      <c r="B41" s="550" t="s">
        <v>424</v>
      </c>
      <c r="C41" s="551"/>
      <c r="D41" s="551"/>
      <c r="E41" s="551"/>
      <c r="F41" s="551"/>
      <c r="G41" s="551"/>
      <c r="H41" s="551"/>
      <c r="I41" s="551"/>
      <c r="J41" s="551"/>
      <c r="K41" s="551"/>
      <c r="L41" s="551"/>
      <c r="M41" s="551"/>
      <c r="N41" s="551"/>
      <c r="O41" s="551"/>
      <c r="P41" s="551"/>
      <c r="Q41" s="552"/>
      <c r="R41" s="553">
        <v>9851297</v>
      </c>
      <c r="S41" s="592"/>
      <c r="T41" s="592"/>
      <c r="U41" s="592"/>
      <c r="V41" s="592"/>
      <c r="W41" s="592"/>
      <c r="X41" s="592"/>
      <c r="Y41" s="595"/>
      <c r="Z41" s="596">
        <v>100</v>
      </c>
      <c r="AA41" s="596"/>
      <c r="AB41" s="596"/>
      <c r="AC41" s="596"/>
      <c r="AD41" s="597">
        <v>5307796</v>
      </c>
      <c r="AE41" s="597"/>
      <c r="AF41" s="597"/>
      <c r="AG41" s="597"/>
      <c r="AH41" s="597"/>
      <c r="AI41" s="597"/>
      <c r="AJ41" s="597"/>
      <c r="AK41" s="597"/>
      <c r="AL41" s="556">
        <v>100</v>
      </c>
      <c r="AM41" s="598"/>
      <c r="AN41" s="598"/>
      <c r="AO41" s="599"/>
      <c r="AQ41" s="600" t="s">
        <v>429</v>
      </c>
      <c r="AR41" s="417"/>
      <c r="AS41" s="417"/>
      <c r="AT41" s="417"/>
      <c r="AU41" s="417"/>
      <c r="AV41" s="417"/>
      <c r="AW41" s="417"/>
      <c r="AX41" s="417"/>
      <c r="AY41" s="601"/>
      <c r="AZ41" s="572">
        <v>153366</v>
      </c>
      <c r="BA41" s="456"/>
      <c r="BB41" s="456"/>
      <c r="BC41" s="456"/>
      <c r="BD41" s="573"/>
      <c r="BE41" s="573"/>
      <c r="BF41" s="602"/>
      <c r="BG41" s="566"/>
      <c r="BH41" s="408"/>
      <c r="BI41" s="408"/>
      <c r="BJ41" s="408"/>
      <c r="BK41" s="408"/>
      <c r="BL41" s="7"/>
      <c r="BM41" s="359" t="s">
        <v>343</v>
      </c>
      <c r="BN41" s="359"/>
      <c r="BO41" s="359"/>
      <c r="BP41" s="359"/>
      <c r="BQ41" s="359"/>
      <c r="BR41" s="359"/>
      <c r="BS41" s="359"/>
      <c r="BT41" s="359"/>
      <c r="BU41" s="571"/>
      <c r="BV41" s="572" t="s">
        <v>201</v>
      </c>
      <c r="BW41" s="456"/>
      <c r="BX41" s="456"/>
      <c r="BY41" s="456"/>
      <c r="BZ41" s="456"/>
      <c r="CA41" s="456"/>
      <c r="CB41" s="603"/>
      <c r="CD41" s="570" t="s">
        <v>285</v>
      </c>
      <c r="CE41" s="359"/>
      <c r="CF41" s="359"/>
      <c r="CG41" s="359"/>
      <c r="CH41" s="359"/>
      <c r="CI41" s="359"/>
      <c r="CJ41" s="359"/>
      <c r="CK41" s="359"/>
      <c r="CL41" s="359"/>
      <c r="CM41" s="359"/>
      <c r="CN41" s="359"/>
      <c r="CO41" s="359"/>
      <c r="CP41" s="359"/>
      <c r="CQ41" s="571"/>
      <c r="CR41" s="572" t="s">
        <v>201</v>
      </c>
      <c r="CS41" s="573"/>
      <c r="CT41" s="573"/>
      <c r="CU41" s="573"/>
      <c r="CV41" s="573"/>
      <c r="CW41" s="573"/>
      <c r="CX41" s="573"/>
      <c r="CY41" s="574"/>
      <c r="CZ41" s="575" t="s">
        <v>201</v>
      </c>
      <c r="DA41" s="576"/>
      <c r="DB41" s="576"/>
      <c r="DC41" s="577"/>
      <c r="DD41" s="578" t="s">
        <v>201</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430</v>
      </c>
      <c r="AR42" s="590"/>
      <c r="AS42" s="590"/>
      <c r="AT42" s="590"/>
      <c r="AU42" s="590"/>
      <c r="AV42" s="590"/>
      <c r="AW42" s="590"/>
      <c r="AX42" s="590"/>
      <c r="AY42" s="591"/>
      <c r="AZ42" s="553">
        <v>516272</v>
      </c>
      <c r="BA42" s="592"/>
      <c r="BB42" s="592"/>
      <c r="BC42" s="592"/>
      <c r="BD42" s="554"/>
      <c r="BE42" s="554"/>
      <c r="BF42" s="593"/>
      <c r="BG42" s="345"/>
      <c r="BH42" s="346"/>
      <c r="BI42" s="346"/>
      <c r="BJ42" s="346"/>
      <c r="BK42" s="346"/>
      <c r="BL42" s="20"/>
      <c r="BM42" s="551" t="s">
        <v>432</v>
      </c>
      <c r="BN42" s="551"/>
      <c r="BO42" s="551"/>
      <c r="BP42" s="551"/>
      <c r="BQ42" s="551"/>
      <c r="BR42" s="551"/>
      <c r="BS42" s="551"/>
      <c r="BT42" s="551"/>
      <c r="BU42" s="552"/>
      <c r="BV42" s="553">
        <v>409</v>
      </c>
      <c r="BW42" s="592"/>
      <c r="BX42" s="592"/>
      <c r="BY42" s="592"/>
      <c r="BZ42" s="592"/>
      <c r="CA42" s="592"/>
      <c r="CB42" s="594"/>
      <c r="CD42" s="570" t="s">
        <v>278</v>
      </c>
      <c r="CE42" s="359"/>
      <c r="CF42" s="359"/>
      <c r="CG42" s="359"/>
      <c r="CH42" s="359"/>
      <c r="CI42" s="359"/>
      <c r="CJ42" s="359"/>
      <c r="CK42" s="359"/>
      <c r="CL42" s="359"/>
      <c r="CM42" s="359"/>
      <c r="CN42" s="359"/>
      <c r="CO42" s="359"/>
      <c r="CP42" s="359"/>
      <c r="CQ42" s="571"/>
      <c r="CR42" s="572">
        <v>1427126</v>
      </c>
      <c r="CS42" s="573"/>
      <c r="CT42" s="573"/>
      <c r="CU42" s="573"/>
      <c r="CV42" s="573"/>
      <c r="CW42" s="573"/>
      <c r="CX42" s="573"/>
      <c r="CY42" s="574"/>
      <c r="CZ42" s="575">
        <v>15.2</v>
      </c>
      <c r="DA42" s="576"/>
      <c r="DB42" s="576"/>
      <c r="DC42" s="577"/>
      <c r="DD42" s="578">
        <v>134415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50</v>
      </c>
      <c r="CD43" s="570" t="s">
        <v>83</v>
      </c>
      <c r="CE43" s="359"/>
      <c r="CF43" s="359"/>
      <c r="CG43" s="359"/>
      <c r="CH43" s="359"/>
      <c r="CI43" s="359"/>
      <c r="CJ43" s="359"/>
      <c r="CK43" s="359"/>
      <c r="CL43" s="359"/>
      <c r="CM43" s="359"/>
      <c r="CN43" s="359"/>
      <c r="CO43" s="359"/>
      <c r="CP43" s="359"/>
      <c r="CQ43" s="571"/>
      <c r="CR43" s="572">
        <v>68673</v>
      </c>
      <c r="CS43" s="573"/>
      <c r="CT43" s="573"/>
      <c r="CU43" s="573"/>
      <c r="CV43" s="573"/>
      <c r="CW43" s="573"/>
      <c r="CX43" s="573"/>
      <c r="CY43" s="574"/>
      <c r="CZ43" s="575">
        <v>0.7</v>
      </c>
      <c r="DA43" s="576"/>
      <c r="DB43" s="576"/>
      <c r="DC43" s="577"/>
      <c r="DD43" s="578">
        <v>59173</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409</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177</v>
      </c>
      <c r="CE44" s="352"/>
      <c r="CF44" s="570" t="s">
        <v>433</v>
      </c>
      <c r="CG44" s="359"/>
      <c r="CH44" s="359"/>
      <c r="CI44" s="359"/>
      <c r="CJ44" s="359"/>
      <c r="CK44" s="359"/>
      <c r="CL44" s="359"/>
      <c r="CM44" s="359"/>
      <c r="CN44" s="359"/>
      <c r="CO44" s="359"/>
      <c r="CP44" s="359"/>
      <c r="CQ44" s="571"/>
      <c r="CR44" s="572">
        <v>1119417</v>
      </c>
      <c r="CS44" s="456"/>
      <c r="CT44" s="456"/>
      <c r="CU44" s="456"/>
      <c r="CV44" s="456"/>
      <c r="CW44" s="456"/>
      <c r="CX44" s="456"/>
      <c r="CY44" s="585"/>
      <c r="CZ44" s="575">
        <v>11.9</v>
      </c>
      <c r="DA44" s="319"/>
      <c r="DB44" s="319"/>
      <c r="DC44" s="586"/>
      <c r="DD44" s="578">
        <v>119227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434</v>
      </c>
      <c r="CG45" s="359"/>
      <c r="CH45" s="359"/>
      <c r="CI45" s="359"/>
      <c r="CJ45" s="359"/>
      <c r="CK45" s="359"/>
      <c r="CL45" s="359"/>
      <c r="CM45" s="359"/>
      <c r="CN45" s="359"/>
      <c r="CO45" s="359"/>
      <c r="CP45" s="359"/>
      <c r="CQ45" s="571"/>
      <c r="CR45" s="572">
        <v>301493</v>
      </c>
      <c r="CS45" s="573"/>
      <c r="CT45" s="573"/>
      <c r="CU45" s="573"/>
      <c r="CV45" s="573"/>
      <c r="CW45" s="573"/>
      <c r="CX45" s="573"/>
      <c r="CY45" s="574"/>
      <c r="CZ45" s="575">
        <v>3.2</v>
      </c>
      <c r="DA45" s="576"/>
      <c r="DB45" s="576"/>
      <c r="DC45" s="577"/>
      <c r="DD45" s="578">
        <v>10611</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435</v>
      </c>
      <c r="CG46" s="359"/>
      <c r="CH46" s="359"/>
      <c r="CI46" s="359"/>
      <c r="CJ46" s="359"/>
      <c r="CK46" s="359"/>
      <c r="CL46" s="359"/>
      <c r="CM46" s="359"/>
      <c r="CN46" s="359"/>
      <c r="CO46" s="359"/>
      <c r="CP46" s="359"/>
      <c r="CQ46" s="571"/>
      <c r="CR46" s="572">
        <v>790826</v>
      </c>
      <c r="CS46" s="456"/>
      <c r="CT46" s="456"/>
      <c r="CU46" s="456"/>
      <c r="CV46" s="456"/>
      <c r="CW46" s="456"/>
      <c r="CX46" s="456"/>
      <c r="CY46" s="585"/>
      <c r="CZ46" s="575">
        <v>8.4</v>
      </c>
      <c r="DA46" s="319"/>
      <c r="DB46" s="319"/>
      <c r="DC46" s="586"/>
      <c r="DD46" s="578">
        <v>97518</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438</v>
      </c>
      <c r="CG47" s="359"/>
      <c r="CH47" s="359"/>
      <c r="CI47" s="359"/>
      <c r="CJ47" s="359"/>
      <c r="CK47" s="359"/>
      <c r="CL47" s="359"/>
      <c r="CM47" s="359"/>
      <c r="CN47" s="359"/>
      <c r="CO47" s="359"/>
      <c r="CP47" s="359"/>
      <c r="CQ47" s="571"/>
      <c r="CR47" s="572">
        <v>307709</v>
      </c>
      <c r="CS47" s="573"/>
      <c r="CT47" s="573"/>
      <c r="CU47" s="573"/>
      <c r="CV47" s="573"/>
      <c r="CW47" s="573"/>
      <c r="CX47" s="573"/>
      <c r="CY47" s="574"/>
      <c r="CZ47" s="575">
        <v>3.3</v>
      </c>
      <c r="DA47" s="576"/>
      <c r="DB47" s="576"/>
      <c r="DC47" s="577"/>
      <c r="DD47" s="578">
        <v>15188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439</v>
      </c>
      <c r="CG48" s="359"/>
      <c r="CH48" s="359"/>
      <c r="CI48" s="359"/>
      <c r="CJ48" s="359"/>
      <c r="CK48" s="359"/>
      <c r="CL48" s="359"/>
      <c r="CM48" s="359"/>
      <c r="CN48" s="359"/>
      <c r="CO48" s="359"/>
      <c r="CP48" s="359"/>
      <c r="CQ48" s="571"/>
      <c r="CR48" s="572" t="s">
        <v>201</v>
      </c>
      <c r="CS48" s="456"/>
      <c r="CT48" s="456"/>
      <c r="CU48" s="456"/>
      <c r="CV48" s="456"/>
      <c r="CW48" s="456"/>
      <c r="CX48" s="456"/>
      <c r="CY48" s="585"/>
      <c r="CZ48" s="575" t="s">
        <v>201</v>
      </c>
      <c r="DA48" s="319"/>
      <c r="DB48" s="319"/>
      <c r="DC48" s="586"/>
      <c r="DD48" s="578" t="s">
        <v>201</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193</v>
      </c>
      <c r="CE49" s="551"/>
      <c r="CF49" s="551"/>
      <c r="CG49" s="551"/>
      <c r="CH49" s="551"/>
      <c r="CI49" s="551"/>
      <c r="CJ49" s="551"/>
      <c r="CK49" s="551"/>
      <c r="CL49" s="551"/>
      <c r="CM49" s="551"/>
      <c r="CN49" s="551"/>
      <c r="CO49" s="551"/>
      <c r="CP49" s="551"/>
      <c r="CQ49" s="552"/>
      <c r="CR49" s="553">
        <v>9402859</v>
      </c>
      <c r="CS49" s="554"/>
      <c r="CT49" s="554"/>
      <c r="CU49" s="554"/>
      <c r="CV49" s="554"/>
      <c r="CW49" s="554"/>
      <c r="CX49" s="554"/>
      <c r="CY49" s="555"/>
      <c r="CZ49" s="556">
        <v>100</v>
      </c>
      <c r="DA49" s="557"/>
      <c r="DB49" s="557"/>
      <c r="DC49" s="558"/>
      <c r="DD49" s="559">
        <v>6220469</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HKKFzaZfP6i5enFluf92FUdzTlwc8MA8iSp40Ux+kzMPWhgCadVcmXjeMWDQCmVSrQVBWRss92GVAuR8fDtIQ==" saltValue="VGkuoUoI9Vk4XbpX9/E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298</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302</v>
      </c>
      <c r="DK2" s="972"/>
      <c r="DL2" s="972"/>
      <c r="DM2" s="972"/>
      <c r="DN2" s="972"/>
      <c r="DO2" s="973"/>
      <c r="DP2" s="50"/>
      <c r="DQ2" s="971" t="s">
        <v>303</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443</v>
      </c>
      <c r="B5" s="660"/>
      <c r="C5" s="660"/>
      <c r="D5" s="660"/>
      <c r="E5" s="660"/>
      <c r="F5" s="660"/>
      <c r="G5" s="660"/>
      <c r="H5" s="660"/>
      <c r="I5" s="660"/>
      <c r="J5" s="660"/>
      <c r="K5" s="660"/>
      <c r="L5" s="660"/>
      <c r="M5" s="660"/>
      <c r="N5" s="660"/>
      <c r="O5" s="660"/>
      <c r="P5" s="661"/>
      <c r="Q5" s="651" t="s">
        <v>180</v>
      </c>
      <c r="R5" s="652"/>
      <c r="S5" s="652"/>
      <c r="T5" s="652"/>
      <c r="U5" s="653"/>
      <c r="V5" s="651" t="s">
        <v>444</v>
      </c>
      <c r="W5" s="652"/>
      <c r="X5" s="652"/>
      <c r="Y5" s="652"/>
      <c r="Z5" s="653"/>
      <c r="AA5" s="651" t="s">
        <v>445</v>
      </c>
      <c r="AB5" s="652"/>
      <c r="AC5" s="652"/>
      <c r="AD5" s="652"/>
      <c r="AE5" s="652"/>
      <c r="AF5" s="693" t="s">
        <v>178</v>
      </c>
      <c r="AG5" s="652"/>
      <c r="AH5" s="652"/>
      <c r="AI5" s="652"/>
      <c r="AJ5" s="657"/>
      <c r="AK5" s="652" t="s">
        <v>446</v>
      </c>
      <c r="AL5" s="652"/>
      <c r="AM5" s="652"/>
      <c r="AN5" s="652"/>
      <c r="AO5" s="653"/>
      <c r="AP5" s="651" t="s">
        <v>447</v>
      </c>
      <c r="AQ5" s="652"/>
      <c r="AR5" s="652"/>
      <c r="AS5" s="652"/>
      <c r="AT5" s="653"/>
      <c r="AU5" s="651" t="s">
        <v>450</v>
      </c>
      <c r="AV5" s="652"/>
      <c r="AW5" s="652"/>
      <c r="AX5" s="652"/>
      <c r="AY5" s="657"/>
      <c r="AZ5" s="56"/>
      <c r="BA5" s="56"/>
      <c r="BB5" s="56"/>
      <c r="BC5" s="56"/>
      <c r="BD5" s="56"/>
      <c r="BE5" s="67"/>
      <c r="BF5" s="67"/>
      <c r="BG5" s="67"/>
      <c r="BH5" s="67"/>
      <c r="BI5" s="67"/>
      <c r="BJ5" s="67"/>
      <c r="BK5" s="67"/>
      <c r="BL5" s="67"/>
      <c r="BM5" s="67"/>
      <c r="BN5" s="67"/>
      <c r="BO5" s="67"/>
      <c r="BP5" s="67"/>
      <c r="BQ5" s="659" t="s">
        <v>451</v>
      </c>
      <c r="BR5" s="660"/>
      <c r="BS5" s="660"/>
      <c r="BT5" s="660"/>
      <c r="BU5" s="660"/>
      <c r="BV5" s="660"/>
      <c r="BW5" s="660"/>
      <c r="BX5" s="660"/>
      <c r="BY5" s="660"/>
      <c r="BZ5" s="660"/>
      <c r="CA5" s="660"/>
      <c r="CB5" s="660"/>
      <c r="CC5" s="660"/>
      <c r="CD5" s="660"/>
      <c r="CE5" s="660"/>
      <c r="CF5" s="660"/>
      <c r="CG5" s="661"/>
      <c r="CH5" s="651" t="s">
        <v>369</v>
      </c>
      <c r="CI5" s="652"/>
      <c r="CJ5" s="652"/>
      <c r="CK5" s="652"/>
      <c r="CL5" s="653"/>
      <c r="CM5" s="651" t="s">
        <v>322</v>
      </c>
      <c r="CN5" s="652"/>
      <c r="CO5" s="652"/>
      <c r="CP5" s="652"/>
      <c r="CQ5" s="653"/>
      <c r="CR5" s="651" t="s">
        <v>240</v>
      </c>
      <c r="CS5" s="652"/>
      <c r="CT5" s="652"/>
      <c r="CU5" s="652"/>
      <c r="CV5" s="653"/>
      <c r="CW5" s="651" t="s">
        <v>51</v>
      </c>
      <c r="CX5" s="652"/>
      <c r="CY5" s="652"/>
      <c r="CZ5" s="652"/>
      <c r="DA5" s="653"/>
      <c r="DB5" s="651" t="s">
        <v>453</v>
      </c>
      <c r="DC5" s="652"/>
      <c r="DD5" s="652"/>
      <c r="DE5" s="652"/>
      <c r="DF5" s="653"/>
      <c r="DG5" s="983" t="s">
        <v>238</v>
      </c>
      <c r="DH5" s="984"/>
      <c r="DI5" s="984"/>
      <c r="DJ5" s="984"/>
      <c r="DK5" s="985"/>
      <c r="DL5" s="983" t="s">
        <v>455</v>
      </c>
      <c r="DM5" s="984"/>
      <c r="DN5" s="984"/>
      <c r="DO5" s="984"/>
      <c r="DP5" s="985"/>
      <c r="DQ5" s="651" t="s">
        <v>457</v>
      </c>
      <c r="DR5" s="652"/>
      <c r="DS5" s="652"/>
      <c r="DT5" s="652"/>
      <c r="DU5" s="653"/>
      <c r="DV5" s="651" t="s">
        <v>450</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264</v>
      </c>
      <c r="C7" s="925"/>
      <c r="D7" s="925"/>
      <c r="E7" s="925"/>
      <c r="F7" s="925"/>
      <c r="G7" s="925"/>
      <c r="H7" s="925"/>
      <c r="I7" s="925"/>
      <c r="J7" s="925"/>
      <c r="K7" s="925"/>
      <c r="L7" s="925"/>
      <c r="M7" s="925"/>
      <c r="N7" s="925"/>
      <c r="O7" s="925"/>
      <c r="P7" s="926"/>
      <c r="Q7" s="927">
        <v>9851</v>
      </c>
      <c r="R7" s="928"/>
      <c r="S7" s="928"/>
      <c r="T7" s="928"/>
      <c r="U7" s="928"/>
      <c r="V7" s="928">
        <v>9403</v>
      </c>
      <c r="W7" s="928"/>
      <c r="X7" s="928"/>
      <c r="Y7" s="928"/>
      <c r="Z7" s="928"/>
      <c r="AA7" s="928">
        <v>448</v>
      </c>
      <c r="AB7" s="928"/>
      <c r="AC7" s="928"/>
      <c r="AD7" s="928"/>
      <c r="AE7" s="974"/>
      <c r="AF7" s="975">
        <v>345</v>
      </c>
      <c r="AG7" s="976"/>
      <c r="AH7" s="976"/>
      <c r="AI7" s="976"/>
      <c r="AJ7" s="977"/>
      <c r="AK7" s="978" t="s">
        <v>201</v>
      </c>
      <c r="AL7" s="928"/>
      <c r="AM7" s="928"/>
      <c r="AN7" s="928"/>
      <c r="AO7" s="928"/>
      <c r="AP7" s="928">
        <v>7293</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13" t="s">
        <v>437</v>
      </c>
      <c r="BT7" s="914"/>
      <c r="BU7" s="914"/>
      <c r="BV7" s="914"/>
      <c r="BW7" s="914"/>
      <c r="BX7" s="914"/>
      <c r="BY7" s="914"/>
      <c r="BZ7" s="914"/>
      <c r="CA7" s="914"/>
      <c r="CB7" s="914"/>
      <c r="CC7" s="914"/>
      <c r="CD7" s="914"/>
      <c r="CE7" s="914"/>
      <c r="CF7" s="914"/>
      <c r="CG7" s="915"/>
      <c r="CH7" s="979" t="s">
        <v>201</v>
      </c>
      <c r="CI7" s="980"/>
      <c r="CJ7" s="980"/>
      <c r="CK7" s="980"/>
      <c r="CL7" s="981"/>
      <c r="CM7" s="979">
        <v>369</v>
      </c>
      <c r="CN7" s="980"/>
      <c r="CO7" s="980"/>
      <c r="CP7" s="980"/>
      <c r="CQ7" s="981"/>
      <c r="CR7" s="979">
        <v>269</v>
      </c>
      <c r="CS7" s="980"/>
      <c r="CT7" s="980"/>
      <c r="CU7" s="980"/>
      <c r="CV7" s="981"/>
      <c r="CW7" s="979" t="s">
        <v>201</v>
      </c>
      <c r="CX7" s="980"/>
      <c r="CY7" s="980"/>
      <c r="CZ7" s="980"/>
      <c r="DA7" s="981"/>
      <c r="DB7" s="979" t="s">
        <v>201</v>
      </c>
      <c r="DC7" s="980"/>
      <c r="DD7" s="980"/>
      <c r="DE7" s="980"/>
      <c r="DF7" s="981"/>
      <c r="DG7" s="979" t="s">
        <v>201</v>
      </c>
      <c r="DH7" s="980"/>
      <c r="DI7" s="980"/>
      <c r="DJ7" s="980"/>
      <c r="DK7" s="981"/>
      <c r="DL7" s="979" t="s">
        <v>201</v>
      </c>
      <c r="DM7" s="980"/>
      <c r="DN7" s="980"/>
      <c r="DO7" s="980"/>
      <c r="DP7" s="981"/>
      <c r="DQ7" s="979" t="s">
        <v>201</v>
      </c>
      <c r="DR7" s="980"/>
      <c r="DS7" s="980"/>
      <c r="DT7" s="980"/>
      <c r="DU7" s="981"/>
      <c r="DV7" s="924"/>
      <c r="DW7" s="925"/>
      <c r="DX7" s="925"/>
      <c r="DY7" s="925"/>
      <c r="DZ7" s="982"/>
      <c r="EA7" s="67"/>
    </row>
    <row r="8" spans="1:131" s="47" customFormat="1" ht="26.25" customHeight="1" x14ac:dyDescent="0.2">
      <c r="A8" s="52">
        <v>2</v>
      </c>
      <c r="B8" s="913" t="s">
        <v>297</v>
      </c>
      <c r="C8" s="914"/>
      <c r="D8" s="914"/>
      <c r="E8" s="914"/>
      <c r="F8" s="914"/>
      <c r="G8" s="914"/>
      <c r="H8" s="914"/>
      <c r="I8" s="914"/>
      <c r="J8" s="914"/>
      <c r="K8" s="914"/>
      <c r="L8" s="914"/>
      <c r="M8" s="914"/>
      <c r="N8" s="914"/>
      <c r="O8" s="914"/>
      <c r="P8" s="915"/>
      <c r="Q8" s="916">
        <v>0</v>
      </c>
      <c r="R8" s="917"/>
      <c r="S8" s="917"/>
      <c r="T8" s="917"/>
      <c r="U8" s="917"/>
      <c r="V8" s="917">
        <v>0</v>
      </c>
      <c r="W8" s="917"/>
      <c r="X8" s="917"/>
      <c r="Y8" s="917"/>
      <c r="Z8" s="917"/>
      <c r="AA8" s="917" t="s">
        <v>201</v>
      </c>
      <c r="AB8" s="917"/>
      <c r="AC8" s="917"/>
      <c r="AD8" s="917"/>
      <c r="AE8" s="923"/>
      <c r="AF8" s="943" t="s">
        <v>201</v>
      </c>
      <c r="AG8" s="921"/>
      <c r="AH8" s="921"/>
      <c r="AI8" s="921"/>
      <c r="AJ8" s="944"/>
      <c r="AK8" s="922" t="s">
        <v>201</v>
      </c>
      <c r="AL8" s="917"/>
      <c r="AM8" s="917"/>
      <c r="AN8" s="917"/>
      <c r="AO8" s="917"/>
      <c r="AP8" s="917" t="s">
        <v>201</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538</v>
      </c>
      <c r="BT8" s="914"/>
      <c r="BU8" s="914"/>
      <c r="BV8" s="914"/>
      <c r="BW8" s="914"/>
      <c r="BX8" s="914"/>
      <c r="BY8" s="914"/>
      <c r="BZ8" s="914"/>
      <c r="CA8" s="914"/>
      <c r="CB8" s="914"/>
      <c r="CC8" s="914"/>
      <c r="CD8" s="914"/>
      <c r="CE8" s="914"/>
      <c r="CF8" s="914"/>
      <c r="CG8" s="915"/>
      <c r="CH8" s="920">
        <v>7</v>
      </c>
      <c r="CI8" s="921"/>
      <c r="CJ8" s="921"/>
      <c r="CK8" s="921"/>
      <c r="CL8" s="931"/>
      <c r="CM8" s="920">
        <v>69</v>
      </c>
      <c r="CN8" s="921"/>
      <c r="CO8" s="921"/>
      <c r="CP8" s="921"/>
      <c r="CQ8" s="931"/>
      <c r="CR8" s="920">
        <v>1</v>
      </c>
      <c r="CS8" s="921"/>
      <c r="CT8" s="921"/>
      <c r="CU8" s="921"/>
      <c r="CV8" s="931"/>
      <c r="CW8" s="920" t="s">
        <v>201</v>
      </c>
      <c r="CX8" s="921"/>
      <c r="CY8" s="921"/>
      <c r="CZ8" s="921"/>
      <c r="DA8" s="931"/>
      <c r="DB8" s="920" t="s">
        <v>201</v>
      </c>
      <c r="DC8" s="921"/>
      <c r="DD8" s="921"/>
      <c r="DE8" s="921"/>
      <c r="DF8" s="931"/>
      <c r="DG8" s="920" t="s">
        <v>201</v>
      </c>
      <c r="DH8" s="921"/>
      <c r="DI8" s="921"/>
      <c r="DJ8" s="921"/>
      <c r="DK8" s="931"/>
      <c r="DL8" s="920" t="s">
        <v>201</v>
      </c>
      <c r="DM8" s="921"/>
      <c r="DN8" s="921"/>
      <c r="DO8" s="921"/>
      <c r="DP8" s="931"/>
      <c r="DQ8" s="920" t="s">
        <v>201</v>
      </c>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t="s">
        <v>160</v>
      </c>
      <c r="BT9" s="914"/>
      <c r="BU9" s="914"/>
      <c r="BV9" s="914"/>
      <c r="BW9" s="914"/>
      <c r="BX9" s="914"/>
      <c r="BY9" s="914"/>
      <c r="BZ9" s="914"/>
      <c r="CA9" s="914"/>
      <c r="CB9" s="914"/>
      <c r="CC9" s="914"/>
      <c r="CD9" s="914"/>
      <c r="CE9" s="914"/>
      <c r="CF9" s="914"/>
      <c r="CG9" s="915"/>
      <c r="CH9" s="920">
        <v>3</v>
      </c>
      <c r="CI9" s="921"/>
      <c r="CJ9" s="921"/>
      <c r="CK9" s="921"/>
      <c r="CL9" s="931"/>
      <c r="CM9" s="920">
        <v>215</v>
      </c>
      <c r="CN9" s="921"/>
      <c r="CO9" s="921"/>
      <c r="CP9" s="921"/>
      <c r="CQ9" s="931"/>
      <c r="CR9" s="920">
        <v>14</v>
      </c>
      <c r="CS9" s="921"/>
      <c r="CT9" s="921"/>
      <c r="CU9" s="921"/>
      <c r="CV9" s="931"/>
      <c r="CW9" s="920">
        <v>0</v>
      </c>
      <c r="CX9" s="921"/>
      <c r="CY9" s="921"/>
      <c r="CZ9" s="921"/>
      <c r="DA9" s="931"/>
      <c r="DB9" s="920" t="s">
        <v>201</v>
      </c>
      <c r="DC9" s="921"/>
      <c r="DD9" s="921"/>
      <c r="DE9" s="921"/>
      <c r="DF9" s="931"/>
      <c r="DG9" s="920" t="s">
        <v>201</v>
      </c>
      <c r="DH9" s="921"/>
      <c r="DI9" s="921"/>
      <c r="DJ9" s="921"/>
      <c r="DK9" s="931"/>
      <c r="DL9" s="920" t="s">
        <v>201</v>
      </c>
      <c r="DM9" s="921"/>
      <c r="DN9" s="921"/>
      <c r="DO9" s="921"/>
      <c r="DP9" s="931"/>
      <c r="DQ9" s="920" t="s">
        <v>201</v>
      </c>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t="s">
        <v>539</v>
      </c>
      <c r="BT10" s="914"/>
      <c r="BU10" s="914"/>
      <c r="BV10" s="914"/>
      <c r="BW10" s="914"/>
      <c r="BX10" s="914"/>
      <c r="BY10" s="914"/>
      <c r="BZ10" s="914"/>
      <c r="CA10" s="914"/>
      <c r="CB10" s="914"/>
      <c r="CC10" s="914"/>
      <c r="CD10" s="914"/>
      <c r="CE10" s="914"/>
      <c r="CF10" s="914"/>
      <c r="CG10" s="915"/>
      <c r="CH10" s="920">
        <v>-1</v>
      </c>
      <c r="CI10" s="921"/>
      <c r="CJ10" s="921"/>
      <c r="CK10" s="921"/>
      <c r="CL10" s="931"/>
      <c r="CM10" s="920">
        <v>50</v>
      </c>
      <c r="CN10" s="921"/>
      <c r="CO10" s="921"/>
      <c r="CP10" s="921"/>
      <c r="CQ10" s="931"/>
      <c r="CR10" s="920">
        <v>50</v>
      </c>
      <c r="CS10" s="921"/>
      <c r="CT10" s="921"/>
      <c r="CU10" s="921"/>
      <c r="CV10" s="931"/>
      <c r="CW10" s="920">
        <v>22</v>
      </c>
      <c r="CX10" s="921"/>
      <c r="CY10" s="921"/>
      <c r="CZ10" s="921"/>
      <c r="DA10" s="931"/>
      <c r="DB10" s="920" t="s">
        <v>201</v>
      </c>
      <c r="DC10" s="921"/>
      <c r="DD10" s="921"/>
      <c r="DE10" s="921"/>
      <c r="DF10" s="931"/>
      <c r="DG10" s="920" t="s">
        <v>201</v>
      </c>
      <c r="DH10" s="921"/>
      <c r="DI10" s="921"/>
      <c r="DJ10" s="921"/>
      <c r="DK10" s="931"/>
      <c r="DL10" s="920" t="s">
        <v>201</v>
      </c>
      <c r="DM10" s="921"/>
      <c r="DN10" s="921"/>
      <c r="DO10" s="921"/>
      <c r="DP10" s="931"/>
      <c r="DQ10" s="920" t="s">
        <v>201</v>
      </c>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t="s">
        <v>540</v>
      </c>
      <c r="BT11" s="914"/>
      <c r="BU11" s="914"/>
      <c r="BV11" s="914"/>
      <c r="BW11" s="914"/>
      <c r="BX11" s="914"/>
      <c r="BY11" s="914"/>
      <c r="BZ11" s="914"/>
      <c r="CA11" s="914"/>
      <c r="CB11" s="914"/>
      <c r="CC11" s="914"/>
      <c r="CD11" s="914"/>
      <c r="CE11" s="914"/>
      <c r="CF11" s="914"/>
      <c r="CG11" s="915"/>
      <c r="CH11" s="920">
        <v>6</v>
      </c>
      <c r="CI11" s="921"/>
      <c r="CJ11" s="921"/>
      <c r="CK11" s="921"/>
      <c r="CL11" s="931"/>
      <c r="CM11" s="920">
        <v>38</v>
      </c>
      <c r="CN11" s="921"/>
      <c r="CO11" s="921"/>
      <c r="CP11" s="921"/>
      <c r="CQ11" s="931"/>
      <c r="CR11" s="920">
        <v>50</v>
      </c>
      <c r="CS11" s="921"/>
      <c r="CT11" s="921"/>
      <c r="CU11" s="921"/>
      <c r="CV11" s="931"/>
      <c r="CW11" s="920">
        <v>2</v>
      </c>
      <c r="CX11" s="921"/>
      <c r="CY11" s="921"/>
      <c r="CZ11" s="921"/>
      <c r="DA11" s="931"/>
      <c r="DB11" s="920" t="s">
        <v>201</v>
      </c>
      <c r="DC11" s="921"/>
      <c r="DD11" s="921"/>
      <c r="DE11" s="921"/>
      <c r="DF11" s="931"/>
      <c r="DG11" s="920" t="s">
        <v>201</v>
      </c>
      <c r="DH11" s="921"/>
      <c r="DI11" s="921"/>
      <c r="DJ11" s="921"/>
      <c r="DK11" s="931"/>
      <c r="DL11" s="920" t="s">
        <v>201</v>
      </c>
      <c r="DM11" s="921"/>
      <c r="DN11" s="921"/>
      <c r="DO11" s="921"/>
      <c r="DP11" s="931"/>
      <c r="DQ11" s="920" t="s">
        <v>201</v>
      </c>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t="s">
        <v>541</v>
      </c>
      <c r="BT12" s="914"/>
      <c r="BU12" s="914"/>
      <c r="BV12" s="914"/>
      <c r="BW12" s="914"/>
      <c r="BX12" s="914"/>
      <c r="BY12" s="914"/>
      <c r="BZ12" s="914"/>
      <c r="CA12" s="914"/>
      <c r="CB12" s="914"/>
      <c r="CC12" s="914"/>
      <c r="CD12" s="914"/>
      <c r="CE12" s="914"/>
      <c r="CF12" s="914"/>
      <c r="CG12" s="915"/>
      <c r="CH12" s="920">
        <v>-6</v>
      </c>
      <c r="CI12" s="921"/>
      <c r="CJ12" s="921"/>
      <c r="CK12" s="921"/>
      <c r="CL12" s="931"/>
      <c r="CM12" s="920">
        <v>6</v>
      </c>
      <c r="CN12" s="921"/>
      <c r="CO12" s="921"/>
      <c r="CP12" s="921"/>
      <c r="CQ12" s="931"/>
      <c r="CR12" s="920">
        <v>86</v>
      </c>
      <c r="CS12" s="921"/>
      <c r="CT12" s="921"/>
      <c r="CU12" s="921"/>
      <c r="CV12" s="931"/>
      <c r="CW12" s="920" t="s">
        <v>201</v>
      </c>
      <c r="CX12" s="921"/>
      <c r="CY12" s="921"/>
      <c r="CZ12" s="921"/>
      <c r="DA12" s="931"/>
      <c r="DB12" s="920" t="s">
        <v>201</v>
      </c>
      <c r="DC12" s="921"/>
      <c r="DD12" s="921"/>
      <c r="DE12" s="921"/>
      <c r="DF12" s="931"/>
      <c r="DG12" s="920" t="s">
        <v>201</v>
      </c>
      <c r="DH12" s="921"/>
      <c r="DI12" s="921"/>
      <c r="DJ12" s="921"/>
      <c r="DK12" s="931"/>
      <c r="DL12" s="920" t="s">
        <v>201</v>
      </c>
      <c r="DM12" s="921"/>
      <c r="DN12" s="921"/>
      <c r="DO12" s="921"/>
      <c r="DP12" s="931"/>
      <c r="DQ12" s="920" t="s">
        <v>201</v>
      </c>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t="s">
        <v>542</v>
      </c>
      <c r="BT13" s="914"/>
      <c r="BU13" s="914"/>
      <c r="BV13" s="914"/>
      <c r="BW13" s="914"/>
      <c r="BX13" s="914"/>
      <c r="BY13" s="914"/>
      <c r="BZ13" s="914"/>
      <c r="CA13" s="914"/>
      <c r="CB13" s="914"/>
      <c r="CC13" s="914"/>
      <c r="CD13" s="914"/>
      <c r="CE13" s="914"/>
      <c r="CF13" s="914"/>
      <c r="CG13" s="915"/>
      <c r="CH13" s="920">
        <v>39</v>
      </c>
      <c r="CI13" s="921"/>
      <c r="CJ13" s="921"/>
      <c r="CK13" s="921"/>
      <c r="CL13" s="931"/>
      <c r="CM13" s="920">
        <v>523</v>
      </c>
      <c r="CN13" s="921"/>
      <c r="CO13" s="921"/>
      <c r="CP13" s="921"/>
      <c r="CQ13" s="931"/>
      <c r="CR13" s="920">
        <v>28</v>
      </c>
      <c r="CS13" s="921"/>
      <c r="CT13" s="921"/>
      <c r="CU13" s="921"/>
      <c r="CV13" s="931"/>
      <c r="CW13" s="920" t="s">
        <v>201</v>
      </c>
      <c r="CX13" s="921"/>
      <c r="CY13" s="921"/>
      <c r="CZ13" s="921"/>
      <c r="DA13" s="931"/>
      <c r="DB13" s="920" t="s">
        <v>201</v>
      </c>
      <c r="DC13" s="921"/>
      <c r="DD13" s="921"/>
      <c r="DE13" s="921"/>
      <c r="DF13" s="931"/>
      <c r="DG13" s="920" t="s">
        <v>201</v>
      </c>
      <c r="DH13" s="921"/>
      <c r="DI13" s="921"/>
      <c r="DJ13" s="921"/>
      <c r="DK13" s="931"/>
      <c r="DL13" s="920" t="s">
        <v>201</v>
      </c>
      <c r="DM13" s="921"/>
      <c r="DN13" s="921"/>
      <c r="DO13" s="921"/>
      <c r="DP13" s="931"/>
      <c r="DQ13" s="920" t="s">
        <v>201</v>
      </c>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458</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248</v>
      </c>
      <c r="B23" s="891" t="s">
        <v>304</v>
      </c>
      <c r="C23" s="892"/>
      <c r="D23" s="892"/>
      <c r="E23" s="892"/>
      <c r="F23" s="892"/>
      <c r="G23" s="892"/>
      <c r="H23" s="892"/>
      <c r="I23" s="892"/>
      <c r="J23" s="892"/>
      <c r="K23" s="892"/>
      <c r="L23" s="892"/>
      <c r="M23" s="892"/>
      <c r="N23" s="892"/>
      <c r="O23" s="892"/>
      <c r="P23" s="893"/>
      <c r="Q23" s="962">
        <v>9851</v>
      </c>
      <c r="R23" s="903"/>
      <c r="S23" s="903"/>
      <c r="T23" s="903"/>
      <c r="U23" s="903"/>
      <c r="V23" s="903">
        <v>9403</v>
      </c>
      <c r="W23" s="903"/>
      <c r="X23" s="903"/>
      <c r="Y23" s="903"/>
      <c r="Z23" s="903"/>
      <c r="AA23" s="903">
        <v>448</v>
      </c>
      <c r="AB23" s="903"/>
      <c r="AC23" s="903"/>
      <c r="AD23" s="903"/>
      <c r="AE23" s="963"/>
      <c r="AF23" s="934">
        <v>345</v>
      </c>
      <c r="AG23" s="903"/>
      <c r="AH23" s="903"/>
      <c r="AI23" s="903"/>
      <c r="AJ23" s="935"/>
      <c r="AK23" s="936"/>
      <c r="AL23" s="902"/>
      <c r="AM23" s="902"/>
      <c r="AN23" s="902"/>
      <c r="AO23" s="902"/>
      <c r="AP23" s="903">
        <v>7293</v>
      </c>
      <c r="AQ23" s="903"/>
      <c r="AR23" s="903"/>
      <c r="AS23" s="903"/>
      <c r="AT23" s="903"/>
      <c r="AU23" s="904"/>
      <c r="AV23" s="904"/>
      <c r="AW23" s="904"/>
      <c r="AX23" s="904"/>
      <c r="AY23" s="905"/>
      <c r="AZ23" s="938" t="s">
        <v>201</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419</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443</v>
      </c>
      <c r="B26" s="660"/>
      <c r="C26" s="660"/>
      <c r="D26" s="660"/>
      <c r="E26" s="660"/>
      <c r="F26" s="660"/>
      <c r="G26" s="660"/>
      <c r="H26" s="660"/>
      <c r="I26" s="660"/>
      <c r="J26" s="660"/>
      <c r="K26" s="660"/>
      <c r="L26" s="660"/>
      <c r="M26" s="660"/>
      <c r="N26" s="660"/>
      <c r="O26" s="660"/>
      <c r="P26" s="661"/>
      <c r="Q26" s="651" t="s">
        <v>460</v>
      </c>
      <c r="R26" s="652"/>
      <c r="S26" s="652"/>
      <c r="T26" s="652"/>
      <c r="U26" s="653"/>
      <c r="V26" s="651" t="s">
        <v>461</v>
      </c>
      <c r="W26" s="652"/>
      <c r="X26" s="652"/>
      <c r="Y26" s="652"/>
      <c r="Z26" s="653"/>
      <c r="AA26" s="651" t="s">
        <v>462</v>
      </c>
      <c r="AB26" s="652"/>
      <c r="AC26" s="652"/>
      <c r="AD26" s="652"/>
      <c r="AE26" s="652"/>
      <c r="AF26" s="665" t="s">
        <v>244</v>
      </c>
      <c r="AG26" s="666"/>
      <c r="AH26" s="666"/>
      <c r="AI26" s="666"/>
      <c r="AJ26" s="667"/>
      <c r="AK26" s="652" t="s">
        <v>391</v>
      </c>
      <c r="AL26" s="652"/>
      <c r="AM26" s="652"/>
      <c r="AN26" s="652"/>
      <c r="AO26" s="653"/>
      <c r="AP26" s="651" t="s">
        <v>359</v>
      </c>
      <c r="AQ26" s="652"/>
      <c r="AR26" s="652"/>
      <c r="AS26" s="652"/>
      <c r="AT26" s="653"/>
      <c r="AU26" s="651" t="s">
        <v>463</v>
      </c>
      <c r="AV26" s="652"/>
      <c r="AW26" s="652"/>
      <c r="AX26" s="652"/>
      <c r="AY26" s="653"/>
      <c r="AZ26" s="651" t="s">
        <v>196</v>
      </c>
      <c r="BA26" s="652"/>
      <c r="BB26" s="652"/>
      <c r="BC26" s="652"/>
      <c r="BD26" s="653"/>
      <c r="BE26" s="651" t="s">
        <v>450</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464</v>
      </c>
      <c r="C28" s="925"/>
      <c r="D28" s="925"/>
      <c r="E28" s="925"/>
      <c r="F28" s="925"/>
      <c r="G28" s="925"/>
      <c r="H28" s="925"/>
      <c r="I28" s="925"/>
      <c r="J28" s="925"/>
      <c r="K28" s="925"/>
      <c r="L28" s="925"/>
      <c r="M28" s="925"/>
      <c r="N28" s="925"/>
      <c r="O28" s="925"/>
      <c r="P28" s="926"/>
      <c r="Q28" s="951">
        <v>1545</v>
      </c>
      <c r="R28" s="952"/>
      <c r="S28" s="952"/>
      <c r="T28" s="952"/>
      <c r="U28" s="952"/>
      <c r="V28" s="952">
        <v>1497</v>
      </c>
      <c r="W28" s="952"/>
      <c r="X28" s="952"/>
      <c r="Y28" s="952"/>
      <c r="Z28" s="952"/>
      <c r="AA28" s="952">
        <v>48</v>
      </c>
      <c r="AB28" s="952"/>
      <c r="AC28" s="952"/>
      <c r="AD28" s="952"/>
      <c r="AE28" s="953"/>
      <c r="AF28" s="954">
        <v>48</v>
      </c>
      <c r="AG28" s="952"/>
      <c r="AH28" s="952"/>
      <c r="AI28" s="952"/>
      <c r="AJ28" s="955"/>
      <c r="AK28" s="956">
        <v>133</v>
      </c>
      <c r="AL28" s="952"/>
      <c r="AM28" s="952"/>
      <c r="AN28" s="952"/>
      <c r="AO28" s="952"/>
      <c r="AP28" s="952" t="s">
        <v>201</v>
      </c>
      <c r="AQ28" s="952"/>
      <c r="AR28" s="952"/>
      <c r="AS28" s="952"/>
      <c r="AT28" s="952"/>
      <c r="AU28" s="952" t="s">
        <v>201</v>
      </c>
      <c r="AV28" s="952"/>
      <c r="AW28" s="952"/>
      <c r="AX28" s="952"/>
      <c r="AY28" s="952"/>
      <c r="AZ28" s="957" t="s">
        <v>201</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226</v>
      </c>
      <c r="C29" s="914"/>
      <c r="D29" s="914"/>
      <c r="E29" s="914"/>
      <c r="F29" s="914"/>
      <c r="G29" s="914"/>
      <c r="H29" s="914"/>
      <c r="I29" s="914"/>
      <c r="J29" s="914"/>
      <c r="K29" s="914"/>
      <c r="L29" s="914"/>
      <c r="M29" s="914"/>
      <c r="N29" s="914"/>
      <c r="O29" s="914"/>
      <c r="P29" s="915"/>
      <c r="Q29" s="916">
        <v>159</v>
      </c>
      <c r="R29" s="917"/>
      <c r="S29" s="917"/>
      <c r="T29" s="917"/>
      <c r="U29" s="917"/>
      <c r="V29" s="917">
        <v>159</v>
      </c>
      <c r="W29" s="917"/>
      <c r="X29" s="917"/>
      <c r="Y29" s="917"/>
      <c r="Z29" s="917"/>
      <c r="AA29" s="917">
        <v>0</v>
      </c>
      <c r="AB29" s="917"/>
      <c r="AC29" s="917"/>
      <c r="AD29" s="917"/>
      <c r="AE29" s="923"/>
      <c r="AF29" s="943">
        <v>0</v>
      </c>
      <c r="AG29" s="921"/>
      <c r="AH29" s="921"/>
      <c r="AI29" s="921"/>
      <c r="AJ29" s="944"/>
      <c r="AK29" s="922">
        <v>59</v>
      </c>
      <c r="AL29" s="917"/>
      <c r="AM29" s="917"/>
      <c r="AN29" s="917"/>
      <c r="AO29" s="917"/>
      <c r="AP29" s="917" t="s">
        <v>201</v>
      </c>
      <c r="AQ29" s="917"/>
      <c r="AR29" s="917"/>
      <c r="AS29" s="917"/>
      <c r="AT29" s="917"/>
      <c r="AU29" s="917" t="s">
        <v>201</v>
      </c>
      <c r="AV29" s="917"/>
      <c r="AW29" s="917"/>
      <c r="AX29" s="917"/>
      <c r="AY29" s="917"/>
      <c r="AZ29" s="950" t="s">
        <v>201</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465</v>
      </c>
      <c r="C30" s="914"/>
      <c r="D30" s="914"/>
      <c r="E30" s="914"/>
      <c r="F30" s="914"/>
      <c r="G30" s="914"/>
      <c r="H30" s="914"/>
      <c r="I30" s="914"/>
      <c r="J30" s="914"/>
      <c r="K30" s="914"/>
      <c r="L30" s="914"/>
      <c r="M30" s="914"/>
      <c r="N30" s="914"/>
      <c r="O30" s="914"/>
      <c r="P30" s="915"/>
      <c r="Q30" s="916">
        <v>320</v>
      </c>
      <c r="R30" s="917"/>
      <c r="S30" s="917"/>
      <c r="T30" s="917"/>
      <c r="U30" s="917"/>
      <c r="V30" s="917">
        <v>283</v>
      </c>
      <c r="W30" s="917"/>
      <c r="X30" s="917"/>
      <c r="Y30" s="917"/>
      <c r="Z30" s="917"/>
      <c r="AA30" s="917">
        <v>37</v>
      </c>
      <c r="AB30" s="917"/>
      <c r="AC30" s="917"/>
      <c r="AD30" s="917"/>
      <c r="AE30" s="923"/>
      <c r="AF30" s="943">
        <v>526</v>
      </c>
      <c r="AG30" s="921"/>
      <c r="AH30" s="921"/>
      <c r="AI30" s="921"/>
      <c r="AJ30" s="944"/>
      <c r="AK30" s="922">
        <v>2</v>
      </c>
      <c r="AL30" s="917"/>
      <c r="AM30" s="917"/>
      <c r="AN30" s="917"/>
      <c r="AO30" s="917"/>
      <c r="AP30" s="917">
        <v>1229</v>
      </c>
      <c r="AQ30" s="917"/>
      <c r="AR30" s="917"/>
      <c r="AS30" s="917"/>
      <c r="AT30" s="917"/>
      <c r="AU30" s="917">
        <v>227</v>
      </c>
      <c r="AV30" s="917"/>
      <c r="AW30" s="917"/>
      <c r="AX30" s="917"/>
      <c r="AY30" s="917"/>
      <c r="AZ30" s="950" t="s">
        <v>201</v>
      </c>
      <c r="BA30" s="950"/>
      <c r="BB30" s="950"/>
      <c r="BC30" s="950"/>
      <c r="BD30" s="950"/>
      <c r="BE30" s="918" t="s">
        <v>466</v>
      </c>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467</v>
      </c>
      <c r="C31" s="914"/>
      <c r="D31" s="914"/>
      <c r="E31" s="914"/>
      <c r="F31" s="914"/>
      <c r="G31" s="914"/>
      <c r="H31" s="914"/>
      <c r="I31" s="914"/>
      <c r="J31" s="914"/>
      <c r="K31" s="914"/>
      <c r="L31" s="914"/>
      <c r="M31" s="914"/>
      <c r="N31" s="914"/>
      <c r="O31" s="914"/>
      <c r="P31" s="915"/>
      <c r="Q31" s="916">
        <v>90</v>
      </c>
      <c r="R31" s="917"/>
      <c r="S31" s="917"/>
      <c r="T31" s="917"/>
      <c r="U31" s="917"/>
      <c r="V31" s="917">
        <v>90</v>
      </c>
      <c r="W31" s="917"/>
      <c r="X31" s="917"/>
      <c r="Y31" s="917"/>
      <c r="Z31" s="917"/>
      <c r="AA31" s="917">
        <v>0</v>
      </c>
      <c r="AB31" s="917"/>
      <c r="AC31" s="917"/>
      <c r="AD31" s="917"/>
      <c r="AE31" s="923"/>
      <c r="AF31" s="943">
        <v>0</v>
      </c>
      <c r="AG31" s="921"/>
      <c r="AH31" s="921"/>
      <c r="AI31" s="921"/>
      <c r="AJ31" s="944"/>
      <c r="AK31" s="922">
        <v>58</v>
      </c>
      <c r="AL31" s="917"/>
      <c r="AM31" s="917"/>
      <c r="AN31" s="917"/>
      <c r="AO31" s="917"/>
      <c r="AP31" s="917">
        <v>89</v>
      </c>
      <c r="AQ31" s="917"/>
      <c r="AR31" s="917"/>
      <c r="AS31" s="917"/>
      <c r="AT31" s="917"/>
      <c r="AU31" s="917">
        <v>75</v>
      </c>
      <c r="AV31" s="917"/>
      <c r="AW31" s="917"/>
      <c r="AX31" s="917"/>
      <c r="AY31" s="917"/>
      <c r="AZ31" s="950" t="s">
        <v>201</v>
      </c>
      <c r="BA31" s="950"/>
      <c r="BB31" s="950"/>
      <c r="BC31" s="950"/>
      <c r="BD31" s="950"/>
      <c r="BE31" s="918" t="s">
        <v>22</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45</v>
      </c>
      <c r="C32" s="914"/>
      <c r="D32" s="914"/>
      <c r="E32" s="914"/>
      <c r="F32" s="914"/>
      <c r="G32" s="914"/>
      <c r="H32" s="914"/>
      <c r="I32" s="914"/>
      <c r="J32" s="914"/>
      <c r="K32" s="914"/>
      <c r="L32" s="914"/>
      <c r="M32" s="914"/>
      <c r="N32" s="914"/>
      <c r="O32" s="914"/>
      <c r="P32" s="915"/>
      <c r="Q32" s="916">
        <v>375</v>
      </c>
      <c r="R32" s="917"/>
      <c r="S32" s="917"/>
      <c r="T32" s="917"/>
      <c r="U32" s="917"/>
      <c r="V32" s="917">
        <v>374</v>
      </c>
      <c r="W32" s="917"/>
      <c r="X32" s="917"/>
      <c r="Y32" s="917"/>
      <c r="Z32" s="917"/>
      <c r="AA32" s="917">
        <v>1</v>
      </c>
      <c r="AB32" s="917"/>
      <c r="AC32" s="917"/>
      <c r="AD32" s="917"/>
      <c r="AE32" s="923"/>
      <c r="AF32" s="943">
        <v>1</v>
      </c>
      <c r="AG32" s="921"/>
      <c r="AH32" s="921"/>
      <c r="AI32" s="921"/>
      <c r="AJ32" s="944"/>
      <c r="AK32" s="922">
        <v>185</v>
      </c>
      <c r="AL32" s="917"/>
      <c r="AM32" s="917"/>
      <c r="AN32" s="917"/>
      <c r="AO32" s="917"/>
      <c r="AP32" s="917">
        <v>1726</v>
      </c>
      <c r="AQ32" s="917"/>
      <c r="AR32" s="917"/>
      <c r="AS32" s="917"/>
      <c r="AT32" s="917"/>
      <c r="AU32" s="917">
        <v>1341</v>
      </c>
      <c r="AV32" s="917"/>
      <c r="AW32" s="917"/>
      <c r="AX32" s="917"/>
      <c r="AY32" s="917"/>
      <c r="AZ32" s="950" t="s">
        <v>201</v>
      </c>
      <c r="BA32" s="950"/>
      <c r="BB32" s="950"/>
      <c r="BC32" s="950"/>
      <c r="BD32" s="950"/>
      <c r="BE32" s="918" t="s">
        <v>22</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172</v>
      </c>
      <c r="C33" s="914"/>
      <c r="D33" s="914"/>
      <c r="E33" s="914"/>
      <c r="F33" s="914"/>
      <c r="G33" s="914"/>
      <c r="H33" s="914"/>
      <c r="I33" s="914"/>
      <c r="J33" s="914"/>
      <c r="K33" s="914"/>
      <c r="L33" s="914"/>
      <c r="M33" s="914"/>
      <c r="N33" s="914"/>
      <c r="O33" s="914"/>
      <c r="P33" s="915"/>
      <c r="Q33" s="916">
        <v>42</v>
      </c>
      <c r="R33" s="917"/>
      <c r="S33" s="917"/>
      <c r="T33" s="917"/>
      <c r="U33" s="917"/>
      <c r="V33" s="917">
        <v>41</v>
      </c>
      <c r="W33" s="917"/>
      <c r="X33" s="917"/>
      <c r="Y33" s="917"/>
      <c r="Z33" s="917"/>
      <c r="AA33" s="917">
        <v>1</v>
      </c>
      <c r="AB33" s="917"/>
      <c r="AC33" s="917"/>
      <c r="AD33" s="917"/>
      <c r="AE33" s="923"/>
      <c r="AF33" s="943">
        <v>1</v>
      </c>
      <c r="AG33" s="921"/>
      <c r="AH33" s="921"/>
      <c r="AI33" s="921"/>
      <c r="AJ33" s="944"/>
      <c r="AK33" s="922">
        <v>6</v>
      </c>
      <c r="AL33" s="917"/>
      <c r="AM33" s="917"/>
      <c r="AN33" s="917"/>
      <c r="AO33" s="917"/>
      <c r="AP33" s="917">
        <v>157</v>
      </c>
      <c r="AQ33" s="917"/>
      <c r="AR33" s="917"/>
      <c r="AS33" s="917"/>
      <c r="AT33" s="917"/>
      <c r="AU33" s="917">
        <v>92</v>
      </c>
      <c r="AV33" s="917"/>
      <c r="AW33" s="917"/>
      <c r="AX33" s="917"/>
      <c r="AY33" s="917"/>
      <c r="AZ33" s="950" t="s">
        <v>201</v>
      </c>
      <c r="BA33" s="950"/>
      <c r="BB33" s="950"/>
      <c r="BC33" s="950"/>
      <c r="BD33" s="950"/>
      <c r="BE33" s="918" t="s">
        <v>22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469</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248</v>
      </c>
      <c r="B63" s="891" t="s">
        <v>377</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576</v>
      </c>
      <c r="AG63" s="903"/>
      <c r="AH63" s="903"/>
      <c r="AI63" s="903"/>
      <c r="AJ63" s="935"/>
      <c r="AK63" s="936"/>
      <c r="AL63" s="902"/>
      <c r="AM63" s="902"/>
      <c r="AN63" s="902"/>
      <c r="AO63" s="902"/>
      <c r="AP63" s="903">
        <v>3201</v>
      </c>
      <c r="AQ63" s="903"/>
      <c r="AR63" s="903"/>
      <c r="AS63" s="903"/>
      <c r="AT63" s="903"/>
      <c r="AU63" s="903">
        <v>1735</v>
      </c>
      <c r="AV63" s="903"/>
      <c r="AW63" s="903"/>
      <c r="AX63" s="903"/>
      <c r="AY63" s="903"/>
      <c r="AZ63" s="937"/>
      <c r="BA63" s="937"/>
      <c r="BB63" s="937"/>
      <c r="BC63" s="937"/>
      <c r="BD63" s="937"/>
      <c r="BE63" s="904"/>
      <c r="BF63" s="904"/>
      <c r="BG63" s="904"/>
      <c r="BH63" s="904"/>
      <c r="BI63" s="905"/>
      <c r="BJ63" s="938" t="s">
        <v>201</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454</v>
      </c>
      <c r="B66" s="660"/>
      <c r="C66" s="660"/>
      <c r="D66" s="660"/>
      <c r="E66" s="660"/>
      <c r="F66" s="660"/>
      <c r="G66" s="660"/>
      <c r="H66" s="660"/>
      <c r="I66" s="660"/>
      <c r="J66" s="660"/>
      <c r="K66" s="660"/>
      <c r="L66" s="660"/>
      <c r="M66" s="660"/>
      <c r="N66" s="660"/>
      <c r="O66" s="660"/>
      <c r="P66" s="661"/>
      <c r="Q66" s="651" t="s">
        <v>460</v>
      </c>
      <c r="R66" s="652"/>
      <c r="S66" s="652"/>
      <c r="T66" s="652"/>
      <c r="U66" s="653"/>
      <c r="V66" s="651" t="s">
        <v>461</v>
      </c>
      <c r="W66" s="652"/>
      <c r="X66" s="652"/>
      <c r="Y66" s="652"/>
      <c r="Z66" s="653"/>
      <c r="AA66" s="651" t="s">
        <v>462</v>
      </c>
      <c r="AB66" s="652"/>
      <c r="AC66" s="652"/>
      <c r="AD66" s="652"/>
      <c r="AE66" s="653"/>
      <c r="AF66" s="671" t="s">
        <v>244</v>
      </c>
      <c r="AG66" s="666"/>
      <c r="AH66" s="666"/>
      <c r="AI66" s="666"/>
      <c r="AJ66" s="672"/>
      <c r="AK66" s="651" t="s">
        <v>391</v>
      </c>
      <c r="AL66" s="660"/>
      <c r="AM66" s="660"/>
      <c r="AN66" s="660"/>
      <c r="AO66" s="661"/>
      <c r="AP66" s="651" t="s">
        <v>359</v>
      </c>
      <c r="AQ66" s="652"/>
      <c r="AR66" s="652"/>
      <c r="AS66" s="652"/>
      <c r="AT66" s="653"/>
      <c r="AU66" s="651" t="s">
        <v>470</v>
      </c>
      <c r="AV66" s="652"/>
      <c r="AW66" s="652"/>
      <c r="AX66" s="652"/>
      <c r="AY66" s="653"/>
      <c r="AZ66" s="651" t="s">
        <v>450</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537</v>
      </c>
      <c r="C68" s="925"/>
      <c r="D68" s="925"/>
      <c r="E68" s="925"/>
      <c r="F68" s="925"/>
      <c r="G68" s="925"/>
      <c r="H68" s="925"/>
      <c r="I68" s="925"/>
      <c r="J68" s="925"/>
      <c r="K68" s="925"/>
      <c r="L68" s="925"/>
      <c r="M68" s="925"/>
      <c r="N68" s="925"/>
      <c r="O68" s="925"/>
      <c r="P68" s="926"/>
      <c r="Q68" s="927">
        <v>8960</v>
      </c>
      <c r="R68" s="928"/>
      <c r="S68" s="928"/>
      <c r="T68" s="928"/>
      <c r="U68" s="928"/>
      <c r="V68" s="928">
        <v>8014</v>
      </c>
      <c r="W68" s="928"/>
      <c r="X68" s="928"/>
      <c r="Y68" s="928"/>
      <c r="Z68" s="928"/>
      <c r="AA68" s="928">
        <v>946</v>
      </c>
      <c r="AB68" s="928"/>
      <c r="AC68" s="928"/>
      <c r="AD68" s="928"/>
      <c r="AE68" s="928"/>
      <c r="AF68" s="928">
        <v>946</v>
      </c>
      <c r="AG68" s="928"/>
      <c r="AH68" s="928"/>
      <c r="AI68" s="928"/>
      <c r="AJ68" s="928"/>
      <c r="AK68" s="928">
        <v>71</v>
      </c>
      <c r="AL68" s="928"/>
      <c r="AM68" s="928"/>
      <c r="AN68" s="928"/>
      <c r="AO68" s="928"/>
      <c r="AP68" s="928" t="s">
        <v>201</v>
      </c>
      <c r="AQ68" s="928"/>
      <c r="AR68" s="928"/>
      <c r="AS68" s="928"/>
      <c r="AT68" s="928"/>
      <c r="AU68" s="928" t="s">
        <v>201</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441</v>
      </c>
      <c r="C69" s="914"/>
      <c r="D69" s="914"/>
      <c r="E69" s="914"/>
      <c r="F69" s="914"/>
      <c r="G69" s="914"/>
      <c r="H69" s="914"/>
      <c r="I69" s="914"/>
      <c r="J69" s="914"/>
      <c r="K69" s="914"/>
      <c r="L69" s="914"/>
      <c r="M69" s="914"/>
      <c r="N69" s="914"/>
      <c r="O69" s="914"/>
      <c r="P69" s="915"/>
      <c r="Q69" s="916">
        <v>93</v>
      </c>
      <c r="R69" s="917"/>
      <c r="S69" s="917"/>
      <c r="T69" s="917"/>
      <c r="U69" s="917"/>
      <c r="V69" s="917">
        <v>83</v>
      </c>
      <c r="W69" s="917"/>
      <c r="X69" s="917"/>
      <c r="Y69" s="917"/>
      <c r="Z69" s="917"/>
      <c r="AA69" s="917">
        <v>10</v>
      </c>
      <c r="AB69" s="917"/>
      <c r="AC69" s="917"/>
      <c r="AD69" s="917"/>
      <c r="AE69" s="917"/>
      <c r="AF69" s="917">
        <v>10</v>
      </c>
      <c r="AG69" s="917"/>
      <c r="AH69" s="917"/>
      <c r="AI69" s="917"/>
      <c r="AJ69" s="917"/>
      <c r="AK69" s="917">
        <v>26</v>
      </c>
      <c r="AL69" s="917"/>
      <c r="AM69" s="917"/>
      <c r="AN69" s="917"/>
      <c r="AO69" s="917"/>
      <c r="AP69" s="917" t="s">
        <v>201</v>
      </c>
      <c r="AQ69" s="917"/>
      <c r="AR69" s="917"/>
      <c r="AS69" s="917"/>
      <c r="AT69" s="917"/>
      <c r="AU69" s="917" t="s">
        <v>201</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378</v>
      </c>
      <c r="C70" s="914"/>
      <c r="D70" s="914"/>
      <c r="E70" s="914"/>
      <c r="F70" s="914"/>
      <c r="G70" s="914"/>
      <c r="H70" s="914"/>
      <c r="I70" s="914"/>
      <c r="J70" s="914"/>
      <c r="K70" s="914"/>
      <c r="L70" s="914"/>
      <c r="M70" s="914"/>
      <c r="N70" s="914"/>
      <c r="O70" s="914"/>
      <c r="P70" s="915"/>
      <c r="Q70" s="916">
        <v>2522</v>
      </c>
      <c r="R70" s="917"/>
      <c r="S70" s="917"/>
      <c r="T70" s="917"/>
      <c r="U70" s="917"/>
      <c r="V70" s="917">
        <v>2410</v>
      </c>
      <c r="W70" s="917"/>
      <c r="X70" s="917"/>
      <c r="Y70" s="917"/>
      <c r="Z70" s="917"/>
      <c r="AA70" s="917">
        <v>112</v>
      </c>
      <c r="AB70" s="917"/>
      <c r="AC70" s="917"/>
      <c r="AD70" s="917"/>
      <c r="AE70" s="917"/>
      <c r="AF70" s="917">
        <v>112</v>
      </c>
      <c r="AG70" s="917"/>
      <c r="AH70" s="917"/>
      <c r="AI70" s="917"/>
      <c r="AJ70" s="917"/>
      <c r="AK70" s="917" t="s">
        <v>201</v>
      </c>
      <c r="AL70" s="917"/>
      <c r="AM70" s="917"/>
      <c r="AN70" s="917"/>
      <c r="AO70" s="917"/>
      <c r="AP70" s="917">
        <v>1274</v>
      </c>
      <c r="AQ70" s="917"/>
      <c r="AR70" s="917"/>
      <c r="AS70" s="917"/>
      <c r="AT70" s="917"/>
      <c r="AU70" s="917">
        <v>371</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110</v>
      </c>
      <c r="C71" s="914"/>
      <c r="D71" s="914"/>
      <c r="E71" s="914"/>
      <c r="F71" s="914"/>
      <c r="G71" s="914"/>
      <c r="H71" s="914"/>
      <c r="I71" s="914"/>
      <c r="J71" s="914"/>
      <c r="K71" s="914"/>
      <c r="L71" s="914"/>
      <c r="M71" s="914"/>
      <c r="N71" s="914"/>
      <c r="O71" s="914"/>
      <c r="P71" s="915"/>
      <c r="Q71" s="916">
        <v>8430</v>
      </c>
      <c r="R71" s="917"/>
      <c r="S71" s="917"/>
      <c r="T71" s="917"/>
      <c r="U71" s="917"/>
      <c r="V71" s="917">
        <v>8248</v>
      </c>
      <c r="W71" s="917"/>
      <c r="X71" s="917"/>
      <c r="Y71" s="917"/>
      <c r="Z71" s="917"/>
      <c r="AA71" s="917">
        <v>182</v>
      </c>
      <c r="AB71" s="917"/>
      <c r="AC71" s="917"/>
      <c r="AD71" s="917"/>
      <c r="AE71" s="917"/>
      <c r="AF71" s="917">
        <v>182</v>
      </c>
      <c r="AG71" s="917"/>
      <c r="AH71" s="917"/>
      <c r="AI71" s="917"/>
      <c r="AJ71" s="917"/>
      <c r="AK71" s="917">
        <v>1310</v>
      </c>
      <c r="AL71" s="917"/>
      <c r="AM71" s="917"/>
      <c r="AN71" s="917"/>
      <c r="AO71" s="917"/>
      <c r="AP71" s="917" t="s">
        <v>201</v>
      </c>
      <c r="AQ71" s="917"/>
      <c r="AR71" s="917"/>
      <c r="AS71" s="917"/>
      <c r="AT71" s="917"/>
      <c r="AU71" s="917" t="s">
        <v>201</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431</v>
      </c>
      <c r="C72" s="914"/>
      <c r="D72" s="914"/>
      <c r="E72" s="914"/>
      <c r="F72" s="914"/>
      <c r="G72" s="914"/>
      <c r="H72" s="914"/>
      <c r="I72" s="914"/>
      <c r="J72" s="914"/>
      <c r="K72" s="914"/>
      <c r="L72" s="914"/>
      <c r="M72" s="914"/>
      <c r="N72" s="914"/>
      <c r="O72" s="914"/>
      <c r="P72" s="915"/>
      <c r="Q72" s="916">
        <v>110</v>
      </c>
      <c r="R72" s="917"/>
      <c r="S72" s="917"/>
      <c r="T72" s="917"/>
      <c r="U72" s="917"/>
      <c r="V72" s="917">
        <v>102</v>
      </c>
      <c r="W72" s="917"/>
      <c r="X72" s="917"/>
      <c r="Y72" s="917"/>
      <c r="Z72" s="917"/>
      <c r="AA72" s="917">
        <v>8</v>
      </c>
      <c r="AB72" s="917"/>
      <c r="AC72" s="917"/>
      <c r="AD72" s="917"/>
      <c r="AE72" s="917"/>
      <c r="AF72" s="917">
        <v>8</v>
      </c>
      <c r="AG72" s="917"/>
      <c r="AH72" s="917"/>
      <c r="AI72" s="917"/>
      <c r="AJ72" s="917"/>
      <c r="AK72" s="917">
        <v>6</v>
      </c>
      <c r="AL72" s="917"/>
      <c r="AM72" s="917"/>
      <c r="AN72" s="917"/>
      <c r="AO72" s="917"/>
      <c r="AP72" s="917" t="s">
        <v>201</v>
      </c>
      <c r="AQ72" s="917"/>
      <c r="AR72" s="917"/>
      <c r="AS72" s="917"/>
      <c r="AT72" s="917"/>
      <c r="AU72" s="917" t="s">
        <v>201</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156</v>
      </c>
      <c r="C73" s="914"/>
      <c r="D73" s="914"/>
      <c r="E73" s="914"/>
      <c r="F73" s="914"/>
      <c r="G73" s="914"/>
      <c r="H73" s="914"/>
      <c r="I73" s="914"/>
      <c r="J73" s="914"/>
      <c r="K73" s="914"/>
      <c r="L73" s="914"/>
      <c r="M73" s="914"/>
      <c r="N73" s="914"/>
      <c r="O73" s="914"/>
      <c r="P73" s="915"/>
      <c r="Q73" s="916">
        <v>167391</v>
      </c>
      <c r="R73" s="917"/>
      <c r="S73" s="917"/>
      <c r="T73" s="917"/>
      <c r="U73" s="917"/>
      <c r="V73" s="917">
        <v>163802</v>
      </c>
      <c r="W73" s="917"/>
      <c r="X73" s="917"/>
      <c r="Y73" s="917"/>
      <c r="Z73" s="917"/>
      <c r="AA73" s="917">
        <v>3589</v>
      </c>
      <c r="AB73" s="917"/>
      <c r="AC73" s="917"/>
      <c r="AD73" s="917"/>
      <c r="AE73" s="917"/>
      <c r="AF73" s="917">
        <v>3589</v>
      </c>
      <c r="AG73" s="917"/>
      <c r="AH73" s="917"/>
      <c r="AI73" s="917"/>
      <c r="AJ73" s="917"/>
      <c r="AK73" s="917">
        <v>1245</v>
      </c>
      <c r="AL73" s="917"/>
      <c r="AM73" s="917"/>
      <c r="AN73" s="917"/>
      <c r="AO73" s="917"/>
      <c r="AP73" s="917" t="s">
        <v>201</v>
      </c>
      <c r="AQ73" s="917"/>
      <c r="AR73" s="917"/>
      <c r="AS73" s="917"/>
      <c r="AT73" s="917"/>
      <c r="AU73" s="917" t="s">
        <v>201</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248</v>
      </c>
      <c r="B88" s="891" t="s">
        <v>184</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4847</v>
      </c>
      <c r="AG88" s="903"/>
      <c r="AH88" s="903"/>
      <c r="AI88" s="903"/>
      <c r="AJ88" s="903"/>
      <c r="AK88" s="902"/>
      <c r="AL88" s="902"/>
      <c r="AM88" s="902"/>
      <c r="AN88" s="902"/>
      <c r="AO88" s="902"/>
      <c r="AP88" s="903">
        <v>1274</v>
      </c>
      <c r="AQ88" s="903"/>
      <c r="AR88" s="903"/>
      <c r="AS88" s="903"/>
      <c r="AT88" s="903"/>
      <c r="AU88" s="903">
        <v>371</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91" t="s">
        <v>456</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498</v>
      </c>
      <c r="CS102" s="898"/>
      <c r="CT102" s="898"/>
      <c r="CU102" s="898"/>
      <c r="CV102" s="899"/>
      <c r="CW102" s="897">
        <v>24</v>
      </c>
      <c r="CX102" s="898"/>
      <c r="CY102" s="898"/>
      <c r="CZ102" s="898"/>
      <c r="DA102" s="899"/>
      <c r="DB102" s="897" t="s">
        <v>201</v>
      </c>
      <c r="DC102" s="898"/>
      <c r="DD102" s="898"/>
      <c r="DE102" s="898"/>
      <c r="DF102" s="899"/>
      <c r="DG102" s="897" t="s">
        <v>201</v>
      </c>
      <c r="DH102" s="898"/>
      <c r="DI102" s="898"/>
      <c r="DJ102" s="898"/>
      <c r="DK102" s="899"/>
      <c r="DL102" s="897" t="s">
        <v>201</v>
      </c>
      <c r="DM102" s="898"/>
      <c r="DN102" s="898"/>
      <c r="DO102" s="898"/>
      <c r="DP102" s="899"/>
      <c r="DQ102" s="897" t="s">
        <v>201</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472</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474</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202</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475</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476</v>
      </c>
      <c r="AB109" s="852"/>
      <c r="AC109" s="852"/>
      <c r="AD109" s="852"/>
      <c r="AE109" s="853"/>
      <c r="AF109" s="854" t="s">
        <v>477</v>
      </c>
      <c r="AG109" s="852"/>
      <c r="AH109" s="852"/>
      <c r="AI109" s="852"/>
      <c r="AJ109" s="853"/>
      <c r="AK109" s="854" t="s">
        <v>393</v>
      </c>
      <c r="AL109" s="852"/>
      <c r="AM109" s="852"/>
      <c r="AN109" s="852"/>
      <c r="AO109" s="853"/>
      <c r="AP109" s="854" t="s">
        <v>478</v>
      </c>
      <c r="AQ109" s="852"/>
      <c r="AR109" s="852"/>
      <c r="AS109" s="852"/>
      <c r="AT109" s="855"/>
      <c r="AU109" s="851" t="s">
        <v>475</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476</v>
      </c>
      <c r="BR109" s="852"/>
      <c r="BS109" s="852"/>
      <c r="BT109" s="852"/>
      <c r="BU109" s="853"/>
      <c r="BV109" s="854" t="s">
        <v>477</v>
      </c>
      <c r="BW109" s="852"/>
      <c r="BX109" s="852"/>
      <c r="BY109" s="852"/>
      <c r="BZ109" s="853"/>
      <c r="CA109" s="854" t="s">
        <v>393</v>
      </c>
      <c r="CB109" s="852"/>
      <c r="CC109" s="852"/>
      <c r="CD109" s="852"/>
      <c r="CE109" s="853"/>
      <c r="CF109" s="883" t="s">
        <v>478</v>
      </c>
      <c r="CG109" s="883"/>
      <c r="CH109" s="883"/>
      <c r="CI109" s="883"/>
      <c r="CJ109" s="883"/>
      <c r="CK109" s="854" t="s">
        <v>93</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476</v>
      </c>
      <c r="DH109" s="852"/>
      <c r="DI109" s="852"/>
      <c r="DJ109" s="852"/>
      <c r="DK109" s="853"/>
      <c r="DL109" s="854" t="s">
        <v>477</v>
      </c>
      <c r="DM109" s="852"/>
      <c r="DN109" s="852"/>
      <c r="DO109" s="852"/>
      <c r="DP109" s="853"/>
      <c r="DQ109" s="854" t="s">
        <v>393</v>
      </c>
      <c r="DR109" s="852"/>
      <c r="DS109" s="852"/>
      <c r="DT109" s="852"/>
      <c r="DU109" s="853"/>
      <c r="DV109" s="854" t="s">
        <v>478</v>
      </c>
      <c r="DW109" s="852"/>
      <c r="DX109" s="852"/>
      <c r="DY109" s="852"/>
      <c r="DZ109" s="855"/>
    </row>
    <row r="110" spans="1:131" s="48" customFormat="1" ht="26.25" customHeight="1" x14ac:dyDescent="0.2">
      <c r="A110" s="762" t="s">
        <v>330</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834200</v>
      </c>
      <c r="AB110" s="756"/>
      <c r="AC110" s="756"/>
      <c r="AD110" s="756"/>
      <c r="AE110" s="757"/>
      <c r="AF110" s="758">
        <v>790375</v>
      </c>
      <c r="AG110" s="756"/>
      <c r="AH110" s="756"/>
      <c r="AI110" s="756"/>
      <c r="AJ110" s="757"/>
      <c r="AK110" s="758">
        <v>741373</v>
      </c>
      <c r="AL110" s="756"/>
      <c r="AM110" s="756"/>
      <c r="AN110" s="756"/>
      <c r="AO110" s="757"/>
      <c r="AP110" s="856">
        <v>16.2</v>
      </c>
      <c r="AQ110" s="857"/>
      <c r="AR110" s="857"/>
      <c r="AS110" s="857"/>
      <c r="AT110" s="858"/>
      <c r="AU110" s="859" t="s">
        <v>121</v>
      </c>
      <c r="AV110" s="860"/>
      <c r="AW110" s="860"/>
      <c r="AX110" s="860"/>
      <c r="AY110" s="860"/>
      <c r="AZ110" s="815" t="s">
        <v>479</v>
      </c>
      <c r="BA110" s="763"/>
      <c r="BB110" s="763"/>
      <c r="BC110" s="763"/>
      <c r="BD110" s="763"/>
      <c r="BE110" s="763"/>
      <c r="BF110" s="763"/>
      <c r="BG110" s="763"/>
      <c r="BH110" s="763"/>
      <c r="BI110" s="763"/>
      <c r="BJ110" s="763"/>
      <c r="BK110" s="763"/>
      <c r="BL110" s="763"/>
      <c r="BM110" s="763"/>
      <c r="BN110" s="763"/>
      <c r="BO110" s="763"/>
      <c r="BP110" s="764"/>
      <c r="BQ110" s="816">
        <v>7275160</v>
      </c>
      <c r="BR110" s="817"/>
      <c r="BS110" s="817"/>
      <c r="BT110" s="817"/>
      <c r="BU110" s="817"/>
      <c r="BV110" s="817">
        <v>7265934</v>
      </c>
      <c r="BW110" s="817"/>
      <c r="BX110" s="817"/>
      <c r="BY110" s="817"/>
      <c r="BZ110" s="817"/>
      <c r="CA110" s="817">
        <v>7293405</v>
      </c>
      <c r="CB110" s="817"/>
      <c r="CC110" s="817"/>
      <c r="CD110" s="817"/>
      <c r="CE110" s="817"/>
      <c r="CF110" s="841">
        <v>159.19999999999999</v>
      </c>
      <c r="CG110" s="842"/>
      <c r="CH110" s="842"/>
      <c r="CI110" s="842"/>
      <c r="CJ110" s="842"/>
      <c r="CK110" s="865" t="s">
        <v>388</v>
      </c>
      <c r="CL110" s="706"/>
      <c r="CM110" s="815"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201</v>
      </c>
      <c r="DH110" s="817"/>
      <c r="DI110" s="817"/>
      <c r="DJ110" s="817"/>
      <c r="DK110" s="817"/>
      <c r="DL110" s="817" t="s">
        <v>201</v>
      </c>
      <c r="DM110" s="817"/>
      <c r="DN110" s="817"/>
      <c r="DO110" s="817"/>
      <c r="DP110" s="817"/>
      <c r="DQ110" s="817" t="s">
        <v>201</v>
      </c>
      <c r="DR110" s="817"/>
      <c r="DS110" s="817"/>
      <c r="DT110" s="817"/>
      <c r="DU110" s="817"/>
      <c r="DV110" s="818" t="s">
        <v>201</v>
      </c>
      <c r="DW110" s="818"/>
      <c r="DX110" s="818"/>
      <c r="DY110" s="818"/>
      <c r="DZ110" s="819"/>
    </row>
    <row r="111" spans="1:131" s="48" customFormat="1" ht="26.25" customHeight="1" x14ac:dyDescent="0.2">
      <c r="A111" s="711" t="s">
        <v>459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201</v>
      </c>
      <c r="AB111" s="717"/>
      <c r="AC111" s="717"/>
      <c r="AD111" s="717"/>
      <c r="AE111" s="718"/>
      <c r="AF111" s="719" t="s">
        <v>201</v>
      </c>
      <c r="AG111" s="717"/>
      <c r="AH111" s="717"/>
      <c r="AI111" s="717"/>
      <c r="AJ111" s="718"/>
      <c r="AK111" s="719" t="s">
        <v>201</v>
      </c>
      <c r="AL111" s="717"/>
      <c r="AM111" s="717"/>
      <c r="AN111" s="717"/>
      <c r="AO111" s="718"/>
      <c r="AP111" s="788" t="s">
        <v>201</v>
      </c>
      <c r="AQ111" s="789"/>
      <c r="AR111" s="789"/>
      <c r="AS111" s="789"/>
      <c r="AT111" s="790"/>
      <c r="AU111" s="861"/>
      <c r="AV111" s="862"/>
      <c r="AW111" s="862"/>
      <c r="AX111" s="862"/>
      <c r="AY111" s="862"/>
      <c r="AZ111" s="787" t="s">
        <v>480</v>
      </c>
      <c r="BA111" s="724"/>
      <c r="BB111" s="724"/>
      <c r="BC111" s="724"/>
      <c r="BD111" s="724"/>
      <c r="BE111" s="724"/>
      <c r="BF111" s="724"/>
      <c r="BG111" s="724"/>
      <c r="BH111" s="724"/>
      <c r="BI111" s="724"/>
      <c r="BJ111" s="724"/>
      <c r="BK111" s="724"/>
      <c r="BL111" s="724"/>
      <c r="BM111" s="724"/>
      <c r="BN111" s="724"/>
      <c r="BO111" s="724"/>
      <c r="BP111" s="725"/>
      <c r="BQ111" s="791" t="s">
        <v>201</v>
      </c>
      <c r="BR111" s="792"/>
      <c r="BS111" s="792"/>
      <c r="BT111" s="792"/>
      <c r="BU111" s="792"/>
      <c r="BV111" s="792" t="s">
        <v>201</v>
      </c>
      <c r="BW111" s="792"/>
      <c r="BX111" s="792"/>
      <c r="BY111" s="792"/>
      <c r="BZ111" s="792"/>
      <c r="CA111" s="792" t="s">
        <v>201</v>
      </c>
      <c r="CB111" s="792"/>
      <c r="CC111" s="792"/>
      <c r="CD111" s="792"/>
      <c r="CE111" s="792"/>
      <c r="CF111" s="849" t="s">
        <v>201</v>
      </c>
      <c r="CG111" s="850"/>
      <c r="CH111" s="850"/>
      <c r="CI111" s="850"/>
      <c r="CJ111" s="850"/>
      <c r="CK111" s="866"/>
      <c r="CL111" s="708"/>
      <c r="CM111" s="787" t="s">
        <v>138</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201</v>
      </c>
      <c r="DH111" s="792"/>
      <c r="DI111" s="792"/>
      <c r="DJ111" s="792"/>
      <c r="DK111" s="792"/>
      <c r="DL111" s="792" t="s">
        <v>201</v>
      </c>
      <c r="DM111" s="792"/>
      <c r="DN111" s="792"/>
      <c r="DO111" s="792"/>
      <c r="DP111" s="792"/>
      <c r="DQ111" s="792" t="s">
        <v>201</v>
      </c>
      <c r="DR111" s="792"/>
      <c r="DS111" s="792"/>
      <c r="DT111" s="792"/>
      <c r="DU111" s="792"/>
      <c r="DV111" s="793" t="s">
        <v>201</v>
      </c>
      <c r="DW111" s="793"/>
      <c r="DX111" s="793"/>
      <c r="DY111" s="793"/>
      <c r="DZ111" s="794"/>
    </row>
    <row r="112" spans="1:131" s="48" customFormat="1" ht="26.25" customHeight="1" x14ac:dyDescent="0.2">
      <c r="A112" s="695" t="s">
        <v>155</v>
      </c>
      <c r="B112" s="696"/>
      <c r="C112" s="724" t="s">
        <v>482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201</v>
      </c>
      <c r="AB112" s="717"/>
      <c r="AC112" s="717"/>
      <c r="AD112" s="717"/>
      <c r="AE112" s="718"/>
      <c r="AF112" s="719" t="s">
        <v>201</v>
      </c>
      <c r="AG112" s="717"/>
      <c r="AH112" s="717"/>
      <c r="AI112" s="717"/>
      <c r="AJ112" s="718"/>
      <c r="AK112" s="719" t="s">
        <v>201</v>
      </c>
      <c r="AL112" s="717"/>
      <c r="AM112" s="717"/>
      <c r="AN112" s="717"/>
      <c r="AO112" s="718"/>
      <c r="AP112" s="788" t="s">
        <v>201</v>
      </c>
      <c r="AQ112" s="789"/>
      <c r="AR112" s="789"/>
      <c r="AS112" s="789"/>
      <c r="AT112" s="790"/>
      <c r="AU112" s="861"/>
      <c r="AV112" s="862"/>
      <c r="AW112" s="862"/>
      <c r="AX112" s="862"/>
      <c r="AY112" s="862"/>
      <c r="AZ112" s="787" t="s">
        <v>269</v>
      </c>
      <c r="BA112" s="724"/>
      <c r="BB112" s="724"/>
      <c r="BC112" s="724"/>
      <c r="BD112" s="724"/>
      <c r="BE112" s="724"/>
      <c r="BF112" s="724"/>
      <c r="BG112" s="724"/>
      <c r="BH112" s="724"/>
      <c r="BI112" s="724"/>
      <c r="BJ112" s="724"/>
      <c r="BK112" s="724"/>
      <c r="BL112" s="724"/>
      <c r="BM112" s="724"/>
      <c r="BN112" s="724"/>
      <c r="BO112" s="724"/>
      <c r="BP112" s="725"/>
      <c r="BQ112" s="791">
        <v>1992734</v>
      </c>
      <c r="BR112" s="792"/>
      <c r="BS112" s="792"/>
      <c r="BT112" s="792"/>
      <c r="BU112" s="792"/>
      <c r="BV112" s="792">
        <v>1829383</v>
      </c>
      <c r="BW112" s="792"/>
      <c r="BX112" s="792"/>
      <c r="BY112" s="792"/>
      <c r="BZ112" s="792"/>
      <c r="CA112" s="792">
        <v>1736100</v>
      </c>
      <c r="CB112" s="792"/>
      <c r="CC112" s="792"/>
      <c r="CD112" s="792"/>
      <c r="CE112" s="792"/>
      <c r="CF112" s="849">
        <v>37.9</v>
      </c>
      <c r="CG112" s="850"/>
      <c r="CH112" s="850"/>
      <c r="CI112" s="850"/>
      <c r="CJ112" s="850"/>
      <c r="CK112" s="866"/>
      <c r="CL112" s="708"/>
      <c r="CM112" s="787" t="s">
        <v>398</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201</v>
      </c>
      <c r="DH112" s="792"/>
      <c r="DI112" s="792"/>
      <c r="DJ112" s="792"/>
      <c r="DK112" s="792"/>
      <c r="DL112" s="792" t="s">
        <v>201</v>
      </c>
      <c r="DM112" s="792"/>
      <c r="DN112" s="792"/>
      <c r="DO112" s="792"/>
      <c r="DP112" s="792"/>
      <c r="DQ112" s="792" t="s">
        <v>201</v>
      </c>
      <c r="DR112" s="792"/>
      <c r="DS112" s="792"/>
      <c r="DT112" s="792"/>
      <c r="DU112" s="792"/>
      <c r="DV112" s="793" t="s">
        <v>201</v>
      </c>
      <c r="DW112" s="793"/>
      <c r="DX112" s="793"/>
      <c r="DY112" s="793"/>
      <c r="DZ112" s="794"/>
    </row>
    <row r="113" spans="1:130" s="48" customFormat="1" ht="26.25" customHeight="1" x14ac:dyDescent="0.2">
      <c r="A113" s="697"/>
      <c r="B113" s="698"/>
      <c r="C113" s="724" t="s">
        <v>483</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230798</v>
      </c>
      <c r="AB113" s="717"/>
      <c r="AC113" s="717"/>
      <c r="AD113" s="717"/>
      <c r="AE113" s="718"/>
      <c r="AF113" s="719">
        <v>221680</v>
      </c>
      <c r="AG113" s="717"/>
      <c r="AH113" s="717"/>
      <c r="AI113" s="717"/>
      <c r="AJ113" s="718"/>
      <c r="AK113" s="719">
        <v>214394</v>
      </c>
      <c r="AL113" s="717"/>
      <c r="AM113" s="717"/>
      <c r="AN113" s="717"/>
      <c r="AO113" s="718"/>
      <c r="AP113" s="788">
        <v>4.7</v>
      </c>
      <c r="AQ113" s="789"/>
      <c r="AR113" s="789"/>
      <c r="AS113" s="789"/>
      <c r="AT113" s="790"/>
      <c r="AU113" s="861"/>
      <c r="AV113" s="862"/>
      <c r="AW113" s="862"/>
      <c r="AX113" s="862"/>
      <c r="AY113" s="862"/>
      <c r="AZ113" s="787" t="s">
        <v>205</v>
      </c>
      <c r="BA113" s="724"/>
      <c r="BB113" s="724"/>
      <c r="BC113" s="724"/>
      <c r="BD113" s="724"/>
      <c r="BE113" s="724"/>
      <c r="BF113" s="724"/>
      <c r="BG113" s="724"/>
      <c r="BH113" s="724"/>
      <c r="BI113" s="724"/>
      <c r="BJ113" s="724"/>
      <c r="BK113" s="724"/>
      <c r="BL113" s="724"/>
      <c r="BM113" s="724"/>
      <c r="BN113" s="724"/>
      <c r="BO113" s="724"/>
      <c r="BP113" s="725"/>
      <c r="BQ113" s="791">
        <v>429879</v>
      </c>
      <c r="BR113" s="792"/>
      <c r="BS113" s="792"/>
      <c r="BT113" s="792"/>
      <c r="BU113" s="792"/>
      <c r="BV113" s="792">
        <v>404299</v>
      </c>
      <c r="BW113" s="792"/>
      <c r="BX113" s="792"/>
      <c r="BY113" s="792"/>
      <c r="BZ113" s="792"/>
      <c r="CA113" s="792">
        <v>370835</v>
      </c>
      <c r="CB113" s="792"/>
      <c r="CC113" s="792"/>
      <c r="CD113" s="792"/>
      <c r="CE113" s="792"/>
      <c r="CF113" s="849">
        <v>8.1</v>
      </c>
      <c r="CG113" s="850"/>
      <c r="CH113" s="850"/>
      <c r="CI113" s="850"/>
      <c r="CJ113" s="850"/>
      <c r="CK113" s="866"/>
      <c r="CL113" s="708"/>
      <c r="CM113" s="787" t="s">
        <v>408</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201</v>
      </c>
      <c r="DH113" s="717"/>
      <c r="DI113" s="717"/>
      <c r="DJ113" s="717"/>
      <c r="DK113" s="718"/>
      <c r="DL113" s="719" t="s">
        <v>201</v>
      </c>
      <c r="DM113" s="717"/>
      <c r="DN113" s="717"/>
      <c r="DO113" s="717"/>
      <c r="DP113" s="718"/>
      <c r="DQ113" s="719" t="s">
        <v>201</v>
      </c>
      <c r="DR113" s="717"/>
      <c r="DS113" s="717"/>
      <c r="DT113" s="717"/>
      <c r="DU113" s="718"/>
      <c r="DV113" s="788" t="s">
        <v>201</v>
      </c>
      <c r="DW113" s="789"/>
      <c r="DX113" s="789"/>
      <c r="DY113" s="789"/>
      <c r="DZ113" s="790"/>
    </row>
    <row r="114" spans="1:130" s="48" customFormat="1" ht="26.25" customHeight="1" x14ac:dyDescent="0.2">
      <c r="A114" s="697"/>
      <c r="B114" s="698"/>
      <c r="C114" s="724" t="s">
        <v>485</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29523</v>
      </c>
      <c r="AB114" s="717"/>
      <c r="AC114" s="717"/>
      <c r="AD114" s="717"/>
      <c r="AE114" s="718"/>
      <c r="AF114" s="719">
        <v>29416</v>
      </c>
      <c r="AG114" s="717"/>
      <c r="AH114" s="717"/>
      <c r="AI114" s="717"/>
      <c r="AJ114" s="718"/>
      <c r="AK114" s="719">
        <v>29780</v>
      </c>
      <c r="AL114" s="717"/>
      <c r="AM114" s="717"/>
      <c r="AN114" s="717"/>
      <c r="AO114" s="718"/>
      <c r="AP114" s="788">
        <v>0.6</v>
      </c>
      <c r="AQ114" s="789"/>
      <c r="AR114" s="789"/>
      <c r="AS114" s="789"/>
      <c r="AT114" s="790"/>
      <c r="AU114" s="861"/>
      <c r="AV114" s="862"/>
      <c r="AW114" s="862"/>
      <c r="AX114" s="862"/>
      <c r="AY114" s="862"/>
      <c r="AZ114" s="787" t="s">
        <v>486</v>
      </c>
      <c r="BA114" s="724"/>
      <c r="BB114" s="724"/>
      <c r="BC114" s="724"/>
      <c r="BD114" s="724"/>
      <c r="BE114" s="724"/>
      <c r="BF114" s="724"/>
      <c r="BG114" s="724"/>
      <c r="BH114" s="724"/>
      <c r="BI114" s="724"/>
      <c r="BJ114" s="724"/>
      <c r="BK114" s="724"/>
      <c r="BL114" s="724"/>
      <c r="BM114" s="724"/>
      <c r="BN114" s="724"/>
      <c r="BO114" s="724"/>
      <c r="BP114" s="725"/>
      <c r="BQ114" s="791">
        <v>1422498</v>
      </c>
      <c r="BR114" s="792"/>
      <c r="BS114" s="792"/>
      <c r="BT114" s="792"/>
      <c r="BU114" s="792"/>
      <c r="BV114" s="792">
        <v>1330346</v>
      </c>
      <c r="BW114" s="792"/>
      <c r="BX114" s="792"/>
      <c r="BY114" s="792"/>
      <c r="BZ114" s="792"/>
      <c r="CA114" s="792">
        <v>1329259</v>
      </c>
      <c r="CB114" s="792"/>
      <c r="CC114" s="792"/>
      <c r="CD114" s="792"/>
      <c r="CE114" s="792"/>
      <c r="CF114" s="849">
        <v>29</v>
      </c>
      <c r="CG114" s="850"/>
      <c r="CH114" s="850"/>
      <c r="CI114" s="850"/>
      <c r="CJ114" s="850"/>
      <c r="CK114" s="866"/>
      <c r="CL114" s="708"/>
      <c r="CM114" s="787" t="s">
        <v>152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201</v>
      </c>
      <c r="DH114" s="717"/>
      <c r="DI114" s="717"/>
      <c r="DJ114" s="717"/>
      <c r="DK114" s="718"/>
      <c r="DL114" s="719" t="s">
        <v>201</v>
      </c>
      <c r="DM114" s="717"/>
      <c r="DN114" s="717"/>
      <c r="DO114" s="717"/>
      <c r="DP114" s="718"/>
      <c r="DQ114" s="719" t="s">
        <v>201</v>
      </c>
      <c r="DR114" s="717"/>
      <c r="DS114" s="717"/>
      <c r="DT114" s="717"/>
      <c r="DU114" s="718"/>
      <c r="DV114" s="788" t="s">
        <v>201</v>
      </c>
      <c r="DW114" s="789"/>
      <c r="DX114" s="789"/>
      <c r="DY114" s="789"/>
      <c r="DZ114" s="790"/>
    </row>
    <row r="115" spans="1:130" s="48" customFormat="1" ht="26.25" customHeight="1" x14ac:dyDescent="0.2">
      <c r="A115" s="697"/>
      <c r="B115" s="698"/>
      <c r="C115" s="724" t="s">
        <v>375</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13637</v>
      </c>
      <c r="AB115" s="717"/>
      <c r="AC115" s="717"/>
      <c r="AD115" s="717"/>
      <c r="AE115" s="718"/>
      <c r="AF115" s="719">
        <v>1666</v>
      </c>
      <c r="AG115" s="717"/>
      <c r="AH115" s="717"/>
      <c r="AI115" s="717"/>
      <c r="AJ115" s="718"/>
      <c r="AK115" s="719">
        <v>1452</v>
      </c>
      <c r="AL115" s="717"/>
      <c r="AM115" s="717"/>
      <c r="AN115" s="717"/>
      <c r="AO115" s="718"/>
      <c r="AP115" s="788">
        <v>0</v>
      </c>
      <c r="AQ115" s="789"/>
      <c r="AR115" s="789"/>
      <c r="AS115" s="789"/>
      <c r="AT115" s="790"/>
      <c r="AU115" s="861"/>
      <c r="AV115" s="862"/>
      <c r="AW115" s="862"/>
      <c r="AX115" s="862"/>
      <c r="AY115" s="862"/>
      <c r="AZ115" s="787" t="s">
        <v>347</v>
      </c>
      <c r="BA115" s="724"/>
      <c r="BB115" s="724"/>
      <c r="BC115" s="724"/>
      <c r="BD115" s="724"/>
      <c r="BE115" s="724"/>
      <c r="BF115" s="724"/>
      <c r="BG115" s="724"/>
      <c r="BH115" s="724"/>
      <c r="BI115" s="724"/>
      <c r="BJ115" s="724"/>
      <c r="BK115" s="724"/>
      <c r="BL115" s="724"/>
      <c r="BM115" s="724"/>
      <c r="BN115" s="724"/>
      <c r="BO115" s="724"/>
      <c r="BP115" s="725"/>
      <c r="BQ115" s="791" t="s">
        <v>201</v>
      </c>
      <c r="BR115" s="792"/>
      <c r="BS115" s="792"/>
      <c r="BT115" s="792"/>
      <c r="BU115" s="792"/>
      <c r="BV115" s="792" t="s">
        <v>201</v>
      </c>
      <c r="BW115" s="792"/>
      <c r="BX115" s="792"/>
      <c r="BY115" s="792"/>
      <c r="BZ115" s="792"/>
      <c r="CA115" s="792" t="s">
        <v>201</v>
      </c>
      <c r="CB115" s="792"/>
      <c r="CC115" s="792"/>
      <c r="CD115" s="792"/>
      <c r="CE115" s="792"/>
      <c r="CF115" s="849" t="s">
        <v>201</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201</v>
      </c>
      <c r="DH115" s="717"/>
      <c r="DI115" s="717"/>
      <c r="DJ115" s="717"/>
      <c r="DK115" s="718"/>
      <c r="DL115" s="719" t="s">
        <v>201</v>
      </c>
      <c r="DM115" s="717"/>
      <c r="DN115" s="717"/>
      <c r="DO115" s="717"/>
      <c r="DP115" s="718"/>
      <c r="DQ115" s="719" t="s">
        <v>201</v>
      </c>
      <c r="DR115" s="717"/>
      <c r="DS115" s="717"/>
      <c r="DT115" s="717"/>
      <c r="DU115" s="718"/>
      <c r="DV115" s="788" t="s">
        <v>201</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201</v>
      </c>
      <c r="AB116" s="717"/>
      <c r="AC116" s="717"/>
      <c r="AD116" s="717"/>
      <c r="AE116" s="718"/>
      <c r="AF116" s="719" t="s">
        <v>201</v>
      </c>
      <c r="AG116" s="717"/>
      <c r="AH116" s="717"/>
      <c r="AI116" s="717"/>
      <c r="AJ116" s="718"/>
      <c r="AK116" s="719" t="s">
        <v>201</v>
      </c>
      <c r="AL116" s="717"/>
      <c r="AM116" s="717"/>
      <c r="AN116" s="717"/>
      <c r="AO116" s="718"/>
      <c r="AP116" s="788" t="s">
        <v>201</v>
      </c>
      <c r="AQ116" s="789"/>
      <c r="AR116" s="789"/>
      <c r="AS116" s="789"/>
      <c r="AT116" s="790"/>
      <c r="AU116" s="861"/>
      <c r="AV116" s="862"/>
      <c r="AW116" s="862"/>
      <c r="AX116" s="862"/>
      <c r="AY116" s="862"/>
      <c r="AZ116" s="868" t="s">
        <v>224</v>
      </c>
      <c r="BA116" s="869"/>
      <c r="BB116" s="869"/>
      <c r="BC116" s="869"/>
      <c r="BD116" s="869"/>
      <c r="BE116" s="869"/>
      <c r="BF116" s="869"/>
      <c r="BG116" s="869"/>
      <c r="BH116" s="869"/>
      <c r="BI116" s="869"/>
      <c r="BJ116" s="869"/>
      <c r="BK116" s="869"/>
      <c r="BL116" s="869"/>
      <c r="BM116" s="869"/>
      <c r="BN116" s="869"/>
      <c r="BO116" s="869"/>
      <c r="BP116" s="870"/>
      <c r="BQ116" s="791" t="s">
        <v>201</v>
      </c>
      <c r="BR116" s="792"/>
      <c r="BS116" s="792"/>
      <c r="BT116" s="792"/>
      <c r="BU116" s="792"/>
      <c r="BV116" s="792" t="s">
        <v>201</v>
      </c>
      <c r="BW116" s="792"/>
      <c r="BX116" s="792"/>
      <c r="BY116" s="792"/>
      <c r="BZ116" s="792"/>
      <c r="CA116" s="792" t="s">
        <v>201</v>
      </c>
      <c r="CB116" s="792"/>
      <c r="CC116" s="792"/>
      <c r="CD116" s="792"/>
      <c r="CE116" s="792"/>
      <c r="CF116" s="849" t="s">
        <v>201</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201</v>
      </c>
      <c r="DH116" s="717"/>
      <c r="DI116" s="717"/>
      <c r="DJ116" s="717"/>
      <c r="DK116" s="718"/>
      <c r="DL116" s="719" t="s">
        <v>201</v>
      </c>
      <c r="DM116" s="717"/>
      <c r="DN116" s="717"/>
      <c r="DO116" s="717"/>
      <c r="DP116" s="718"/>
      <c r="DQ116" s="719" t="s">
        <v>201</v>
      </c>
      <c r="DR116" s="717"/>
      <c r="DS116" s="717"/>
      <c r="DT116" s="717"/>
      <c r="DU116" s="718"/>
      <c r="DV116" s="788" t="s">
        <v>201</v>
      </c>
      <c r="DW116" s="789"/>
      <c r="DX116" s="789"/>
      <c r="DY116" s="789"/>
      <c r="DZ116" s="790"/>
    </row>
    <row r="117" spans="1:130" s="48" customFormat="1" ht="26.25" customHeight="1" x14ac:dyDescent="0.2">
      <c r="A117" s="851" t="s">
        <v>274</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325</v>
      </c>
      <c r="Z117" s="853"/>
      <c r="AA117" s="871">
        <v>1108158</v>
      </c>
      <c r="AB117" s="872"/>
      <c r="AC117" s="872"/>
      <c r="AD117" s="872"/>
      <c r="AE117" s="873"/>
      <c r="AF117" s="874">
        <v>1043137</v>
      </c>
      <c r="AG117" s="872"/>
      <c r="AH117" s="872"/>
      <c r="AI117" s="872"/>
      <c r="AJ117" s="873"/>
      <c r="AK117" s="874">
        <v>986999</v>
      </c>
      <c r="AL117" s="872"/>
      <c r="AM117" s="872"/>
      <c r="AN117" s="872"/>
      <c r="AO117" s="873"/>
      <c r="AP117" s="875"/>
      <c r="AQ117" s="876"/>
      <c r="AR117" s="876"/>
      <c r="AS117" s="876"/>
      <c r="AT117" s="877"/>
      <c r="AU117" s="861"/>
      <c r="AV117" s="862"/>
      <c r="AW117" s="862"/>
      <c r="AX117" s="862"/>
      <c r="AY117" s="862"/>
      <c r="AZ117" s="846" t="s">
        <v>363</v>
      </c>
      <c r="BA117" s="847"/>
      <c r="BB117" s="847"/>
      <c r="BC117" s="847"/>
      <c r="BD117" s="847"/>
      <c r="BE117" s="847"/>
      <c r="BF117" s="847"/>
      <c r="BG117" s="847"/>
      <c r="BH117" s="847"/>
      <c r="BI117" s="847"/>
      <c r="BJ117" s="847"/>
      <c r="BK117" s="847"/>
      <c r="BL117" s="847"/>
      <c r="BM117" s="847"/>
      <c r="BN117" s="847"/>
      <c r="BO117" s="847"/>
      <c r="BP117" s="848"/>
      <c r="BQ117" s="791" t="s">
        <v>201</v>
      </c>
      <c r="BR117" s="792"/>
      <c r="BS117" s="792"/>
      <c r="BT117" s="792"/>
      <c r="BU117" s="792"/>
      <c r="BV117" s="792" t="s">
        <v>201</v>
      </c>
      <c r="BW117" s="792"/>
      <c r="BX117" s="792"/>
      <c r="BY117" s="792"/>
      <c r="BZ117" s="792"/>
      <c r="CA117" s="792" t="s">
        <v>201</v>
      </c>
      <c r="CB117" s="792"/>
      <c r="CC117" s="792"/>
      <c r="CD117" s="792"/>
      <c r="CE117" s="792"/>
      <c r="CF117" s="849" t="s">
        <v>201</v>
      </c>
      <c r="CG117" s="850"/>
      <c r="CH117" s="850"/>
      <c r="CI117" s="850"/>
      <c r="CJ117" s="850"/>
      <c r="CK117" s="866"/>
      <c r="CL117" s="708"/>
      <c r="CM117" s="787" t="s">
        <v>340</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201</v>
      </c>
      <c r="DH117" s="717"/>
      <c r="DI117" s="717"/>
      <c r="DJ117" s="717"/>
      <c r="DK117" s="718"/>
      <c r="DL117" s="719" t="s">
        <v>201</v>
      </c>
      <c r="DM117" s="717"/>
      <c r="DN117" s="717"/>
      <c r="DO117" s="717"/>
      <c r="DP117" s="718"/>
      <c r="DQ117" s="719" t="s">
        <v>201</v>
      </c>
      <c r="DR117" s="717"/>
      <c r="DS117" s="717"/>
      <c r="DT117" s="717"/>
      <c r="DU117" s="718"/>
      <c r="DV117" s="788" t="s">
        <v>201</v>
      </c>
      <c r="DW117" s="789"/>
      <c r="DX117" s="789"/>
      <c r="DY117" s="789"/>
      <c r="DZ117" s="790"/>
    </row>
    <row r="118" spans="1:130" s="48" customFormat="1" ht="26.25" customHeight="1" x14ac:dyDescent="0.2">
      <c r="A118" s="851" t="s">
        <v>93</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476</v>
      </c>
      <c r="AB118" s="852"/>
      <c r="AC118" s="852"/>
      <c r="AD118" s="852"/>
      <c r="AE118" s="853"/>
      <c r="AF118" s="854" t="s">
        <v>477</v>
      </c>
      <c r="AG118" s="852"/>
      <c r="AH118" s="852"/>
      <c r="AI118" s="852"/>
      <c r="AJ118" s="853"/>
      <c r="AK118" s="854" t="s">
        <v>393</v>
      </c>
      <c r="AL118" s="852"/>
      <c r="AM118" s="852"/>
      <c r="AN118" s="852"/>
      <c r="AO118" s="853"/>
      <c r="AP118" s="854" t="s">
        <v>478</v>
      </c>
      <c r="AQ118" s="852"/>
      <c r="AR118" s="852"/>
      <c r="AS118" s="852"/>
      <c r="AT118" s="855"/>
      <c r="AU118" s="861"/>
      <c r="AV118" s="862"/>
      <c r="AW118" s="862"/>
      <c r="AX118" s="862"/>
      <c r="AY118" s="862"/>
      <c r="AZ118" s="795" t="s">
        <v>487</v>
      </c>
      <c r="BA118" s="796"/>
      <c r="BB118" s="796"/>
      <c r="BC118" s="796"/>
      <c r="BD118" s="796"/>
      <c r="BE118" s="796"/>
      <c r="BF118" s="796"/>
      <c r="BG118" s="796"/>
      <c r="BH118" s="796"/>
      <c r="BI118" s="796"/>
      <c r="BJ118" s="796"/>
      <c r="BK118" s="796"/>
      <c r="BL118" s="796"/>
      <c r="BM118" s="796"/>
      <c r="BN118" s="796"/>
      <c r="BO118" s="796"/>
      <c r="BP118" s="797"/>
      <c r="BQ118" s="824" t="s">
        <v>201</v>
      </c>
      <c r="BR118" s="825"/>
      <c r="BS118" s="825"/>
      <c r="BT118" s="825"/>
      <c r="BU118" s="825"/>
      <c r="BV118" s="825" t="s">
        <v>201</v>
      </c>
      <c r="BW118" s="825"/>
      <c r="BX118" s="825"/>
      <c r="BY118" s="825"/>
      <c r="BZ118" s="825"/>
      <c r="CA118" s="825" t="s">
        <v>201</v>
      </c>
      <c r="CB118" s="825"/>
      <c r="CC118" s="825"/>
      <c r="CD118" s="825"/>
      <c r="CE118" s="825"/>
      <c r="CF118" s="849" t="s">
        <v>201</v>
      </c>
      <c r="CG118" s="850"/>
      <c r="CH118" s="850"/>
      <c r="CI118" s="850"/>
      <c r="CJ118" s="850"/>
      <c r="CK118" s="866"/>
      <c r="CL118" s="708"/>
      <c r="CM118" s="787" t="s">
        <v>488</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201</v>
      </c>
      <c r="DH118" s="717"/>
      <c r="DI118" s="717"/>
      <c r="DJ118" s="717"/>
      <c r="DK118" s="718"/>
      <c r="DL118" s="719" t="s">
        <v>201</v>
      </c>
      <c r="DM118" s="717"/>
      <c r="DN118" s="717"/>
      <c r="DO118" s="717"/>
      <c r="DP118" s="718"/>
      <c r="DQ118" s="719" t="s">
        <v>201</v>
      </c>
      <c r="DR118" s="717"/>
      <c r="DS118" s="717"/>
      <c r="DT118" s="717"/>
      <c r="DU118" s="718"/>
      <c r="DV118" s="788" t="s">
        <v>201</v>
      </c>
      <c r="DW118" s="789"/>
      <c r="DX118" s="789"/>
      <c r="DY118" s="789"/>
      <c r="DZ118" s="790"/>
    </row>
    <row r="119" spans="1:130" s="48" customFormat="1" ht="26.25" customHeight="1" x14ac:dyDescent="0.2">
      <c r="A119" s="705" t="s">
        <v>388</v>
      </c>
      <c r="B119" s="706"/>
      <c r="C119" s="815"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201</v>
      </c>
      <c r="AB119" s="756"/>
      <c r="AC119" s="756"/>
      <c r="AD119" s="756"/>
      <c r="AE119" s="757"/>
      <c r="AF119" s="758" t="s">
        <v>201</v>
      </c>
      <c r="AG119" s="756"/>
      <c r="AH119" s="756"/>
      <c r="AI119" s="756"/>
      <c r="AJ119" s="757"/>
      <c r="AK119" s="758" t="s">
        <v>201</v>
      </c>
      <c r="AL119" s="756"/>
      <c r="AM119" s="756"/>
      <c r="AN119" s="756"/>
      <c r="AO119" s="757"/>
      <c r="AP119" s="856" t="s">
        <v>201</v>
      </c>
      <c r="AQ119" s="857"/>
      <c r="AR119" s="857"/>
      <c r="AS119" s="857"/>
      <c r="AT119" s="858"/>
      <c r="AU119" s="863"/>
      <c r="AV119" s="864"/>
      <c r="AW119" s="864"/>
      <c r="AX119" s="864"/>
      <c r="AY119" s="864"/>
      <c r="AZ119" s="69" t="s">
        <v>274</v>
      </c>
      <c r="BA119" s="69"/>
      <c r="BB119" s="69"/>
      <c r="BC119" s="69"/>
      <c r="BD119" s="69"/>
      <c r="BE119" s="69"/>
      <c r="BF119" s="69"/>
      <c r="BG119" s="69"/>
      <c r="BH119" s="69"/>
      <c r="BI119" s="69"/>
      <c r="BJ119" s="69"/>
      <c r="BK119" s="69"/>
      <c r="BL119" s="69"/>
      <c r="BM119" s="69"/>
      <c r="BN119" s="69"/>
      <c r="BO119" s="828" t="s">
        <v>169</v>
      </c>
      <c r="BP119" s="829"/>
      <c r="BQ119" s="824">
        <v>11120271</v>
      </c>
      <c r="BR119" s="825"/>
      <c r="BS119" s="825"/>
      <c r="BT119" s="825"/>
      <c r="BU119" s="825"/>
      <c r="BV119" s="825">
        <v>10829962</v>
      </c>
      <c r="BW119" s="825"/>
      <c r="BX119" s="825"/>
      <c r="BY119" s="825"/>
      <c r="BZ119" s="825"/>
      <c r="CA119" s="825">
        <v>10729599</v>
      </c>
      <c r="CB119" s="825"/>
      <c r="CC119" s="825"/>
      <c r="CD119" s="825"/>
      <c r="CE119" s="825"/>
      <c r="CF119" s="682"/>
      <c r="CG119" s="683"/>
      <c r="CH119" s="683"/>
      <c r="CI119" s="683"/>
      <c r="CJ119" s="832"/>
      <c r="CK119" s="867"/>
      <c r="CL119" s="710"/>
      <c r="CM119" s="795" t="s">
        <v>489</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201</v>
      </c>
      <c r="DH119" s="736"/>
      <c r="DI119" s="736"/>
      <c r="DJ119" s="736"/>
      <c r="DK119" s="737"/>
      <c r="DL119" s="738" t="s">
        <v>201</v>
      </c>
      <c r="DM119" s="736"/>
      <c r="DN119" s="736"/>
      <c r="DO119" s="736"/>
      <c r="DP119" s="737"/>
      <c r="DQ119" s="738" t="s">
        <v>201</v>
      </c>
      <c r="DR119" s="736"/>
      <c r="DS119" s="736"/>
      <c r="DT119" s="736"/>
      <c r="DU119" s="737"/>
      <c r="DV119" s="812" t="s">
        <v>201</v>
      </c>
      <c r="DW119" s="813"/>
      <c r="DX119" s="813"/>
      <c r="DY119" s="813"/>
      <c r="DZ119" s="814"/>
    </row>
    <row r="120" spans="1:130" s="48" customFormat="1" ht="26.25" customHeight="1" x14ac:dyDescent="0.2">
      <c r="A120" s="707"/>
      <c r="B120" s="708"/>
      <c r="C120" s="787" t="s">
        <v>138</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201</v>
      </c>
      <c r="AB120" s="717"/>
      <c r="AC120" s="717"/>
      <c r="AD120" s="717"/>
      <c r="AE120" s="718"/>
      <c r="AF120" s="719" t="s">
        <v>201</v>
      </c>
      <c r="AG120" s="717"/>
      <c r="AH120" s="717"/>
      <c r="AI120" s="717"/>
      <c r="AJ120" s="718"/>
      <c r="AK120" s="719" t="s">
        <v>201</v>
      </c>
      <c r="AL120" s="717"/>
      <c r="AM120" s="717"/>
      <c r="AN120" s="717"/>
      <c r="AO120" s="718"/>
      <c r="AP120" s="788" t="s">
        <v>201</v>
      </c>
      <c r="AQ120" s="789"/>
      <c r="AR120" s="789"/>
      <c r="AS120" s="789"/>
      <c r="AT120" s="790"/>
      <c r="AU120" s="833" t="s">
        <v>481</v>
      </c>
      <c r="AV120" s="834"/>
      <c r="AW120" s="834"/>
      <c r="AX120" s="834"/>
      <c r="AY120" s="835"/>
      <c r="AZ120" s="815" t="s">
        <v>216</v>
      </c>
      <c r="BA120" s="763"/>
      <c r="BB120" s="763"/>
      <c r="BC120" s="763"/>
      <c r="BD120" s="763"/>
      <c r="BE120" s="763"/>
      <c r="BF120" s="763"/>
      <c r="BG120" s="763"/>
      <c r="BH120" s="763"/>
      <c r="BI120" s="763"/>
      <c r="BJ120" s="763"/>
      <c r="BK120" s="763"/>
      <c r="BL120" s="763"/>
      <c r="BM120" s="763"/>
      <c r="BN120" s="763"/>
      <c r="BO120" s="763"/>
      <c r="BP120" s="764"/>
      <c r="BQ120" s="816">
        <v>3002729</v>
      </c>
      <c r="BR120" s="817"/>
      <c r="BS120" s="817"/>
      <c r="BT120" s="817"/>
      <c r="BU120" s="817"/>
      <c r="BV120" s="817">
        <v>2909719</v>
      </c>
      <c r="BW120" s="817"/>
      <c r="BX120" s="817"/>
      <c r="BY120" s="817"/>
      <c r="BZ120" s="817"/>
      <c r="CA120" s="817">
        <v>3006282</v>
      </c>
      <c r="CB120" s="817"/>
      <c r="CC120" s="817"/>
      <c r="CD120" s="817"/>
      <c r="CE120" s="817"/>
      <c r="CF120" s="841">
        <v>65.599999999999994</v>
      </c>
      <c r="CG120" s="842"/>
      <c r="CH120" s="842"/>
      <c r="CI120" s="842"/>
      <c r="CJ120" s="842"/>
      <c r="CK120" s="820" t="s">
        <v>270</v>
      </c>
      <c r="CL120" s="779"/>
      <c r="CM120" s="779"/>
      <c r="CN120" s="779"/>
      <c r="CO120" s="780"/>
      <c r="CP120" s="843" t="s">
        <v>45</v>
      </c>
      <c r="CQ120" s="844"/>
      <c r="CR120" s="844"/>
      <c r="CS120" s="844"/>
      <c r="CT120" s="844"/>
      <c r="CU120" s="844"/>
      <c r="CV120" s="844"/>
      <c r="CW120" s="844"/>
      <c r="CX120" s="844"/>
      <c r="CY120" s="844"/>
      <c r="CZ120" s="844"/>
      <c r="DA120" s="844"/>
      <c r="DB120" s="844"/>
      <c r="DC120" s="844"/>
      <c r="DD120" s="844"/>
      <c r="DE120" s="844"/>
      <c r="DF120" s="845"/>
      <c r="DG120" s="816">
        <v>1527229</v>
      </c>
      <c r="DH120" s="817"/>
      <c r="DI120" s="817"/>
      <c r="DJ120" s="817"/>
      <c r="DK120" s="817"/>
      <c r="DL120" s="817">
        <v>1413851</v>
      </c>
      <c r="DM120" s="817"/>
      <c r="DN120" s="817"/>
      <c r="DO120" s="817"/>
      <c r="DP120" s="817"/>
      <c r="DQ120" s="817">
        <v>1341041</v>
      </c>
      <c r="DR120" s="817"/>
      <c r="DS120" s="817"/>
      <c r="DT120" s="817"/>
      <c r="DU120" s="817"/>
      <c r="DV120" s="818">
        <v>29.3</v>
      </c>
      <c r="DW120" s="818"/>
      <c r="DX120" s="818"/>
      <c r="DY120" s="818"/>
      <c r="DZ120" s="819"/>
    </row>
    <row r="121" spans="1:130" s="48" customFormat="1" ht="26.25" customHeight="1" x14ac:dyDescent="0.2">
      <c r="A121" s="707"/>
      <c r="B121" s="708"/>
      <c r="C121" s="846" t="s">
        <v>137</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201</v>
      </c>
      <c r="AB121" s="717"/>
      <c r="AC121" s="717"/>
      <c r="AD121" s="717"/>
      <c r="AE121" s="718"/>
      <c r="AF121" s="719" t="s">
        <v>201</v>
      </c>
      <c r="AG121" s="717"/>
      <c r="AH121" s="717"/>
      <c r="AI121" s="717"/>
      <c r="AJ121" s="718"/>
      <c r="AK121" s="719" t="s">
        <v>201</v>
      </c>
      <c r="AL121" s="717"/>
      <c r="AM121" s="717"/>
      <c r="AN121" s="717"/>
      <c r="AO121" s="718"/>
      <c r="AP121" s="788" t="s">
        <v>201</v>
      </c>
      <c r="AQ121" s="789"/>
      <c r="AR121" s="789"/>
      <c r="AS121" s="789"/>
      <c r="AT121" s="790"/>
      <c r="AU121" s="836"/>
      <c r="AV121" s="837"/>
      <c r="AW121" s="837"/>
      <c r="AX121" s="837"/>
      <c r="AY121" s="838"/>
      <c r="AZ121" s="787" t="s">
        <v>392</v>
      </c>
      <c r="BA121" s="724"/>
      <c r="BB121" s="724"/>
      <c r="BC121" s="724"/>
      <c r="BD121" s="724"/>
      <c r="BE121" s="724"/>
      <c r="BF121" s="724"/>
      <c r="BG121" s="724"/>
      <c r="BH121" s="724"/>
      <c r="BI121" s="724"/>
      <c r="BJ121" s="724"/>
      <c r="BK121" s="724"/>
      <c r="BL121" s="724"/>
      <c r="BM121" s="724"/>
      <c r="BN121" s="724"/>
      <c r="BO121" s="724"/>
      <c r="BP121" s="725"/>
      <c r="BQ121" s="791">
        <v>66173</v>
      </c>
      <c r="BR121" s="792"/>
      <c r="BS121" s="792"/>
      <c r="BT121" s="792"/>
      <c r="BU121" s="792"/>
      <c r="BV121" s="792">
        <v>56138</v>
      </c>
      <c r="BW121" s="792"/>
      <c r="BX121" s="792"/>
      <c r="BY121" s="792"/>
      <c r="BZ121" s="792"/>
      <c r="CA121" s="792">
        <v>44009</v>
      </c>
      <c r="CB121" s="792"/>
      <c r="CC121" s="792"/>
      <c r="CD121" s="792"/>
      <c r="CE121" s="792"/>
      <c r="CF121" s="849">
        <v>1</v>
      </c>
      <c r="CG121" s="850"/>
      <c r="CH121" s="850"/>
      <c r="CI121" s="850"/>
      <c r="CJ121" s="850"/>
      <c r="CK121" s="821"/>
      <c r="CL121" s="782"/>
      <c r="CM121" s="782"/>
      <c r="CN121" s="782"/>
      <c r="CO121" s="783"/>
      <c r="CP121" s="809" t="s">
        <v>465</v>
      </c>
      <c r="CQ121" s="810"/>
      <c r="CR121" s="810"/>
      <c r="CS121" s="810"/>
      <c r="CT121" s="810"/>
      <c r="CU121" s="810"/>
      <c r="CV121" s="810"/>
      <c r="CW121" s="810"/>
      <c r="CX121" s="810"/>
      <c r="CY121" s="810"/>
      <c r="CZ121" s="810"/>
      <c r="DA121" s="810"/>
      <c r="DB121" s="810"/>
      <c r="DC121" s="810"/>
      <c r="DD121" s="810"/>
      <c r="DE121" s="810"/>
      <c r="DF121" s="811"/>
      <c r="DG121" s="791">
        <v>238216</v>
      </c>
      <c r="DH121" s="792"/>
      <c r="DI121" s="792"/>
      <c r="DJ121" s="792"/>
      <c r="DK121" s="792"/>
      <c r="DL121" s="792">
        <v>214489</v>
      </c>
      <c r="DM121" s="792"/>
      <c r="DN121" s="792"/>
      <c r="DO121" s="792"/>
      <c r="DP121" s="792"/>
      <c r="DQ121" s="792">
        <v>227329</v>
      </c>
      <c r="DR121" s="792"/>
      <c r="DS121" s="792"/>
      <c r="DT121" s="792"/>
      <c r="DU121" s="792"/>
      <c r="DV121" s="793">
        <v>5</v>
      </c>
      <c r="DW121" s="793"/>
      <c r="DX121" s="793"/>
      <c r="DY121" s="793"/>
      <c r="DZ121" s="794"/>
    </row>
    <row r="122" spans="1:130" s="48" customFormat="1" ht="26.25" customHeight="1" x14ac:dyDescent="0.2">
      <c r="A122" s="707"/>
      <c r="B122" s="708"/>
      <c r="C122" s="787" t="s">
        <v>152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201</v>
      </c>
      <c r="AB122" s="717"/>
      <c r="AC122" s="717"/>
      <c r="AD122" s="717"/>
      <c r="AE122" s="718"/>
      <c r="AF122" s="719" t="s">
        <v>201</v>
      </c>
      <c r="AG122" s="717"/>
      <c r="AH122" s="717"/>
      <c r="AI122" s="717"/>
      <c r="AJ122" s="718"/>
      <c r="AK122" s="719" t="s">
        <v>201</v>
      </c>
      <c r="AL122" s="717"/>
      <c r="AM122" s="717"/>
      <c r="AN122" s="717"/>
      <c r="AO122" s="718"/>
      <c r="AP122" s="788" t="s">
        <v>201</v>
      </c>
      <c r="AQ122" s="789"/>
      <c r="AR122" s="789"/>
      <c r="AS122" s="789"/>
      <c r="AT122" s="790"/>
      <c r="AU122" s="836"/>
      <c r="AV122" s="837"/>
      <c r="AW122" s="837"/>
      <c r="AX122" s="837"/>
      <c r="AY122" s="838"/>
      <c r="AZ122" s="795" t="s">
        <v>491</v>
      </c>
      <c r="BA122" s="796"/>
      <c r="BB122" s="796"/>
      <c r="BC122" s="796"/>
      <c r="BD122" s="796"/>
      <c r="BE122" s="796"/>
      <c r="BF122" s="796"/>
      <c r="BG122" s="796"/>
      <c r="BH122" s="796"/>
      <c r="BI122" s="796"/>
      <c r="BJ122" s="796"/>
      <c r="BK122" s="796"/>
      <c r="BL122" s="796"/>
      <c r="BM122" s="796"/>
      <c r="BN122" s="796"/>
      <c r="BO122" s="796"/>
      <c r="BP122" s="797"/>
      <c r="BQ122" s="824">
        <v>7421756</v>
      </c>
      <c r="BR122" s="825"/>
      <c r="BS122" s="825"/>
      <c r="BT122" s="825"/>
      <c r="BU122" s="825"/>
      <c r="BV122" s="825">
        <v>7213212</v>
      </c>
      <c r="BW122" s="825"/>
      <c r="BX122" s="825"/>
      <c r="BY122" s="825"/>
      <c r="BZ122" s="825"/>
      <c r="CA122" s="825">
        <v>7196944</v>
      </c>
      <c r="CB122" s="825"/>
      <c r="CC122" s="825"/>
      <c r="CD122" s="825"/>
      <c r="CE122" s="825"/>
      <c r="CF122" s="826">
        <v>157.1</v>
      </c>
      <c r="CG122" s="827"/>
      <c r="CH122" s="827"/>
      <c r="CI122" s="827"/>
      <c r="CJ122" s="827"/>
      <c r="CK122" s="821"/>
      <c r="CL122" s="782"/>
      <c r="CM122" s="782"/>
      <c r="CN122" s="782"/>
      <c r="CO122" s="783"/>
      <c r="CP122" s="809" t="s">
        <v>172</v>
      </c>
      <c r="CQ122" s="810"/>
      <c r="CR122" s="810"/>
      <c r="CS122" s="810"/>
      <c r="CT122" s="810"/>
      <c r="CU122" s="810"/>
      <c r="CV122" s="810"/>
      <c r="CW122" s="810"/>
      <c r="CX122" s="810"/>
      <c r="CY122" s="810"/>
      <c r="CZ122" s="810"/>
      <c r="DA122" s="810"/>
      <c r="DB122" s="810"/>
      <c r="DC122" s="810"/>
      <c r="DD122" s="810"/>
      <c r="DE122" s="810"/>
      <c r="DF122" s="811"/>
      <c r="DG122" s="791">
        <v>77525</v>
      </c>
      <c r="DH122" s="792"/>
      <c r="DI122" s="792"/>
      <c r="DJ122" s="792"/>
      <c r="DK122" s="792"/>
      <c r="DL122" s="792">
        <v>92471</v>
      </c>
      <c r="DM122" s="792"/>
      <c r="DN122" s="792"/>
      <c r="DO122" s="792"/>
      <c r="DP122" s="792"/>
      <c r="DQ122" s="792">
        <v>92235</v>
      </c>
      <c r="DR122" s="792"/>
      <c r="DS122" s="792"/>
      <c r="DT122" s="792"/>
      <c r="DU122" s="792"/>
      <c r="DV122" s="793">
        <v>2</v>
      </c>
      <c r="DW122" s="793"/>
      <c r="DX122" s="793"/>
      <c r="DY122" s="793"/>
      <c r="DZ122" s="794"/>
    </row>
    <row r="123" spans="1:130" s="48" customFormat="1" ht="26.25" customHeight="1" x14ac:dyDescent="0.2">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201</v>
      </c>
      <c r="AB123" s="717"/>
      <c r="AC123" s="717"/>
      <c r="AD123" s="717"/>
      <c r="AE123" s="718"/>
      <c r="AF123" s="719" t="s">
        <v>201</v>
      </c>
      <c r="AG123" s="717"/>
      <c r="AH123" s="717"/>
      <c r="AI123" s="717"/>
      <c r="AJ123" s="718"/>
      <c r="AK123" s="719" t="s">
        <v>201</v>
      </c>
      <c r="AL123" s="717"/>
      <c r="AM123" s="717"/>
      <c r="AN123" s="717"/>
      <c r="AO123" s="718"/>
      <c r="AP123" s="788" t="s">
        <v>201</v>
      </c>
      <c r="AQ123" s="789"/>
      <c r="AR123" s="789"/>
      <c r="AS123" s="789"/>
      <c r="AT123" s="790"/>
      <c r="AU123" s="839"/>
      <c r="AV123" s="840"/>
      <c r="AW123" s="840"/>
      <c r="AX123" s="840"/>
      <c r="AY123" s="840"/>
      <c r="AZ123" s="69" t="s">
        <v>274</v>
      </c>
      <c r="BA123" s="69"/>
      <c r="BB123" s="69"/>
      <c r="BC123" s="69"/>
      <c r="BD123" s="69"/>
      <c r="BE123" s="69"/>
      <c r="BF123" s="69"/>
      <c r="BG123" s="69"/>
      <c r="BH123" s="69"/>
      <c r="BI123" s="69"/>
      <c r="BJ123" s="69"/>
      <c r="BK123" s="69"/>
      <c r="BL123" s="69"/>
      <c r="BM123" s="69"/>
      <c r="BN123" s="69"/>
      <c r="BO123" s="828" t="s">
        <v>222</v>
      </c>
      <c r="BP123" s="829"/>
      <c r="BQ123" s="830">
        <v>10490658</v>
      </c>
      <c r="BR123" s="831"/>
      <c r="BS123" s="831"/>
      <c r="BT123" s="831"/>
      <c r="BU123" s="831"/>
      <c r="BV123" s="831">
        <v>10179069</v>
      </c>
      <c r="BW123" s="831"/>
      <c r="BX123" s="831"/>
      <c r="BY123" s="831"/>
      <c r="BZ123" s="831"/>
      <c r="CA123" s="831">
        <v>10247235</v>
      </c>
      <c r="CB123" s="831"/>
      <c r="CC123" s="831"/>
      <c r="CD123" s="831"/>
      <c r="CE123" s="831"/>
      <c r="CF123" s="682"/>
      <c r="CG123" s="683"/>
      <c r="CH123" s="683"/>
      <c r="CI123" s="683"/>
      <c r="CJ123" s="832"/>
      <c r="CK123" s="821"/>
      <c r="CL123" s="782"/>
      <c r="CM123" s="782"/>
      <c r="CN123" s="782"/>
      <c r="CO123" s="783"/>
      <c r="CP123" s="809" t="s">
        <v>467</v>
      </c>
      <c r="CQ123" s="810"/>
      <c r="CR123" s="810"/>
      <c r="CS123" s="810"/>
      <c r="CT123" s="810"/>
      <c r="CU123" s="810"/>
      <c r="CV123" s="810"/>
      <c r="CW123" s="810"/>
      <c r="CX123" s="810"/>
      <c r="CY123" s="810"/>
      <c r="CZ123" s="810"/>
      <c r="DA123" s="810"/>
      <c r="DB123" s="810"/>
      <c r="DC123" s="810"/>
      <c r="DD123" s="810"/>
      <c r="DE123" s="810"/>
      <c r="DF123" s="811"/>
      <c r="DG123" s="716">
        <v>149764</v>
      </c>
      <c r="DH123" s="717"/>
      <c r="DI123" s="717"/>
      <c r="DJ123" s="717"/>
      <c r="DK123" s="718"/>
      <c r="DL123" s="719">
        <v>108572</v>
      </c>
      <c r="DM123" s="717"/>
      <c r="DN123" s="717"/>
      <c r="DO123" s="717"/>
      <c r="DP123" s="718"/>
      <c r="DQ123" s="719">
        <v>75495</v>
      </c>
      <c r="DR123" s="717"/>
      <c r="DS123" s="717"/>
      <c r="DT123" s="717"/>
      <c r="DU123" s="718"/>
      <c r="DV123" s="788">
        <v>1.6</v>
      </c>
      <c r="DW123" s="789"/>
      <c r="DX123" s="789"/>
      <c r="DY123" s="789"/>
      <c r="DZ123" s="790"/>
    </row>
    <row r="124" spans="1:130" s="48" customFormat="1" ht="26.25" customHeight="1" x14ac:dyDescent="0.2">
      <c r="A124" s="707"/>
      <c r="B124" s="708"/>
      <c r="C124" s="787" t="s">
        <v>340</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201</v>
      </c>
      <c r="AB124" s="717"/>
      <c r="AC124" s="717"/>
      <c r="AD124" s="717"/>
      <c r="AE124" s="718"/>
      <c r="AF124" s="719" t="s">
        <v>201</v>
      </c>
      <c r="AG124" s="717"/>
      <c r="AH124" s="717"/>
      <c r="AI124" s="717"/>
      <c r="AJ124" s="718"/>
      <c r="AK124" s="719" t="s">
        <v>201</v>
      </c>
      <c r="AL124" s="717"/>
      <c r="AM124" s="717"/>
      <c r="AN124" s="717"/>
      <c r="AO124" s="718"/>
      <c r="AP124" s="788" t="s">
        <v>201</v>
      </c>
      <c r="AQ124" s="789"/>
      <c r="AR124" s="789"/>
      <c r="AS124" s="789"/>
      <c r="AT124" s="790"/>
      <c r="AU124" s="803" t="s">
        <v>492</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13.2</v>
      </c>
      <c r="BR124" s="807"/>
      <c r="BS124" s="807"/>
      <c r="BT124" s="807"/>
      <c r="BU124" s="807"/>
      <c r="BV124" s="807">
        <v>14.1</v>
      </c>
      <c r="BW124" s="807"/>
      <c r="BX124" s="807"/>
      <c r="BY124" s="807"/>
      <c r="BZ124" s="807"/>
      <c r="CA124" s="807">
        <v>10.5</v>
      </c>
      <c r="CB124" s="807"/>
      <c r="CC124" s="807"/>
      <c r="CD124" s="807"/>
      <c r="CE124" s="807"/>
      <c r="CF124" s="690"/>
      <c r="CG124" s="691"/>
      <c r="CH124" s="691"/>
      <c r="CI124" s="691"/>
      <c r="CJ124" s="808"/>
      <c r="CK124" s="822"/>
      <c r="CL124" s="822"/>
      <c r="CM124" s="822"/>
      <c r="CN124" s="822"/>
      <c r="CO124" s="823"/>
      <c r="CP124" s="809" t="s">
        <v>493</v>
      </c>
      <c r="CQ124" s="810"/>
      <c r="CR124" s="810"/>
      <c r="CS124" s="810"/>
      <c r="CT124" s="810"/>
      <c r="CU124" s="810"/>
      <c r="CV124" s="810"/>
      <c r="CW124" s="810"/>
      <c r="CX124" s="810"/>
      <c r="CY124" s="810"/>
      <c r="CZ124" s="810"/>
      <c r="DA124" s="810"/>
      <c r="DB124" s="810"/>
      <c r="DC124" s="810"/>
      <c r="DD124" s="810"/>
      <c r="DE124" s="810"/>
      <c r="DF124" s="811"/>
      <c r="DG124" s="735" t="s">
        <v>201</v>
      </c>
      <c r="DH124" s="736"/>
      <c r="DI124" s="736"/>
      <c r="DJ124" s="736"/>
      <c r="DK124" s="737"/>
      <c r="DL124" s="738" t="s">
        <v>201</v>
      </c>
      <c r="DM124" s="736"/>
      <c r="DN124" s="736"/>
      <c r="DO124" s="736"/>
      <c r="DP124" s="737"/>
      <c r="DQ124" s="738" t="s">
        <v>201</v>
      </c>
      <c r="DR124" s="736"/>
      <c r="DS124" s="736"/>
      <c r="DT124" s="736"/>
      <c r="DU124" s="737"/>
      <c r="DV124" s="812" t="s">
        <v>201</v>
      </c>
      <c r="DW124" s="813"/>
      <c r="DX124" s="813"/>
      <c r="DY124" s="813"/>
      <c r="DZ124" s="814"/>
    </row>
    <row r="125" spans="1:130" s="48" customFormat="1" ht="26.25" customHeight="1" x14ac:dyDescent="0.2">
      <c r="A125" s="707"/>
      <c r="B125" s="708"/>
      <c r="C125" s="787" t="s">
        <v>488</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201</v>
      </c>
      <c r="AB125" s="717"/>
      <c r="AC125" s="717"/>
      <c r="AD125" s="717"/>
      <c r="AE125" s="718"/>
      <c r="AF125" s="719" t="s">
        <v>201</v>
      </c>
      <c r="AG125" s="717"/>
      <c r="AH125" s="717"/>
      <c r="AI125" s="717"/>
      <c r="AJ125" s="718"/>
      <c r="AK125" s="719" t="s">
        <v>201</v>
      </c>
      <c r="AL125" s="717"/>
      <c r="AM125" s="717"/>
      <c r="AN125" s="717"/>
      <c r="AO125" s="718"/>
      <c r="AP125" s="788" t="s">
        <v>201</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496</v>
      </c>
      <c r="CL125" s="779"/>
      <c r="CM125" s="779"/>
      <c r="CN125" s="779"/>
      <c r="CO125" s="780"/>
      <c r="CP125" s="815" t="s">
        <v>141</v>
      </c>
      <c r="CQ125" s="763"/>
      <c r="CR125" s="763"/>
      <c r="CS125" s="763"/>
      <c r="CT125" s="763"/>
      <c r="CU125" s="763"/>
      <c r="CV125" s="763"/>
      <c r="CW125" s="763"/>
      <c r="CX125" s="763"/>
      <c r="CY125" s="763"/>
      <c r="CZ125" s="763"/>
      <c r="DA125" s="763"/>
      <c r="DB125" s="763"/>
      <c r="DC125" s="763"/>
      <c r="DD125" s="763"/>
      <c r="DE125" s="763"/>
      <c r="DF125" s="764"/>
      <c r="DG125" s="816" t="s">
        <v>201</v>
      </c>
      <c r="DH125" s="817"/>
      <c r="DI125" s="817"/>
      <c r="DJ125" s="817"/>
      <c r="DK125" s="817"/>
      <c r="DL125" s="817" t="s">
        <v>201</v>
      </c>
      <c r="DM125" s="817"/>
      <c r="DN125" s="817"/>
      <c r="DO125" s="817"/>
      <c r="DP125" s="817"/>
      <c r="DQ125" s="817" t="s">
        <v>201</v>
      </c>
      <c r="DR125" s="817"/>
      <c r="DS125" s="817"/>
      <c r="DT125" s="817"/>
      <c r="DU125" s="817"/>
      <c r="DV125" s="818" t="s">
        <v>201</v>
      </c>
      <c r="DW125" s="818"/>
      <c r="DX125" s="818"/>
      <c r="DY125" s="818"/>
      <c r="DZ125" s="819"/>
    </row>
    <row r="126" spans="1:130" s="48" customFormat="1" ht="26.25" customHeight="1" x14ac:dyDescent="0.2">
      <c r="A126" s="707"/>
      <c r="B126" s="708"/>
      <c r="C126" s="787" t="s">
        <v>489</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v>11593</v>
      </c>
      <c r="AB126" s="717"/>
      <c r="AC126" s="717"/>
      <c r="AD126" s="717"/>
      <c r="AE126" s="718"/>
      <c r="AF126" s="719" t="s">
        <v>201</v>
      </c>
      <c r="AG126" s="717"/>
      <c r="AH126" s="717"/>
      <c r="AI126" s="717"/>
      <c r="AJ126" s="718"/>
      <c r="AK126" s="719" t="s">
        <v>201</v>
      </c>
      <c r="AL126" s="717"/>
      <c r="AM126" s="717"/>
      <c r="AN126" s="717"/>
      <c r="AO126" s="718"/>
      <c r="AP126" s="788" t="s">
        <v>201</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420</v>
      </c>
      <c r="CQ126" s="724"/>
      <c r="CR126" s="724"/>
      <c r="CS126" s="724"/>
      <c r="CT126" s="724"/>
      <c r="CU126" s="724"/>
      <c r="CV126" s="724"/>
      <c r="CW126" s="724"/>
      <c r="CX126" s="724"/>
      <c r="CY126" s="724"/>
      <c r="CZ126" s="724"/>
      <c r="DA126" s="724"/>
      <c r="DB126" s="724"/>
      <c r="DC126" s="724"/>
      <c r="DD126" s="724"/>
      <c r="DE126" s="724"/>
      <c r="DF126" s="725"/>
      <c r="DG126" s="791" t="s">
        <v>201</v>
      </c>
      <c r="DH126" s="792"/>
      <c r="DI126" s="792"/>
      <c r="DJ126" s="792"/>
      <c r="DK126" s="792"/>
      <c r="DL126" s="792" t="s">
        <v>201</v>
      </c>
      <c r="DM126" s="792"/>
      <c r="DN126" s="792"/>
      <c r="DO126" s="792"/>
      <c r="DP126" s="792"/>
      <c r="DQ126" s="792" t="s">
        <v>201</v>
      </c>
      <c r="DR126" s="792"/>
      <c r="DS126" s="792"/>
      <c r="DT126" s="792"/>
      <c r="DU126" s="792"/>
      <c r="DV126" s="793" t="s">
        <v>201</v>
      </c>
      <c r="DW126" s="793"/>
      <c r="DX126" s="793"/>
      <c r="DY126" s="793"/>
      <c r="DZ126" s="794"/>
    </row>
    <row r="127" spans="1:130" s="48" customFormat="1" ht="26.25" customHeight="1" x14ac:dyDescent="0.2">
      <c r="A127" s="709"/>
      <c r="B127" s="710"/>
      <c r="C127" s="795" t="s">
        <v>76</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2044</v>
      </c>
      <c r="AB127" s="717"/>
      <c r="AC127" s="717"/>
      <c r="AD127" s="717"/>
      <c r="AE127" s="718"/>
      <c r="AF127" s="719">
        <v>1666</v>
      </c>
      <c r="AG127" s="717"/>
      <c r="AH127" s="717"/>
      <c r="AI127" s="717"/>
      <c r="AJ127" s="718"/>
      <c r="AK127" s="719">
        <v>1452</v>
      </c>
      <c r="AL127" s="717"/>
      <c r="AM127" s="717"/>
      <c r="AN127" s="717"/>
      <c r="AO127" s="718"/>
      <c r="AP127" s="788">
        <v>0</v>
      </c>
      <c r="AQ127" s="789"/>
      <c r="AR127" s="789"/>
      <c r="AS127" s="789"/>
      <c r="AT127" s="790"/>
      <c r="AU127" s="56"/>
      <c r="AV127" s="56"/>
      <c r="AW127" s="56"/>
      <c r="AX127" s="798" t="s">
        <v>497</v>
      </c>
      <c r="AY127" s="799"/>
      <c r="AZ127" s="799"/>
      <c r="BA127" s="799"/>
      <c r="BB127" s="799"/>
      <c r="BC127" s="799"/>
      <c r="BD127" s="799"/>
      <c r="BE127" s="800"/>
      <c r="BF127" s="801" t="s">
        <v>448</v>
      </c>
      <c r="BG127" s="799"/>
      <c r="BH127" s="799"/>
      <c r="BI127" s="799"/>
      <c r="BJ127" s="799"/>
      <c r="BK127" s="799"/>
      <c r="BL127" s="800"/>
      <c r="BM127" s="801" t="s">
        <v>421</v>
      </c>
      <c r="BN127" s="799"/>
      <c r="BO127" s="799"/>
      <c r="BP127" s="799"/>
      <c r="BQ127" s="799"/>
      <c r="BR127" s="799"/>
      <c r="BS127" s="800"/>
      <c r="BT127" s="801" t="s">
        <v>412</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452</v>
      </c>
      <c r="CQ127" s="724"/>
      <c r="CR127" s="724"/>
      <c r="CS127" s="724"/>
      <c r="CT127" s="724"/>
      <c r="CU127" s="724"/>
      <c r="CV127" s="724"/>
      <c r="CW127" s="724"/>
      <c r="CX127" s="724"/>
      <c r="CY127" s="724"/>
      <c r="CZ127" s="724"/>
      <c r="DA127" s="724"/>
      <c r="DB127" s="724"/>
      <c r="DC127" s="724"/>
      <c r="DD127" s="724"/>
      <c r="DE127" s="724"/>
      <c r="DF127" s="725"/>
      <c r="DG127" s="791" t="s">
        <v>201</v>
      </c>
      <c r="DH127" s="792"/>
      <c r="DI127" s="792"/>
      <c r="DJ127" s="792"/>
      <c r="DK127" s="792"/>
      <c r="DL127" s="792" t="s">
        <v>201</v>
      </c>
      <c r="DM127" s="792"/>
      <c r="DN127" s="792"/>
      <c r="DO127" s="792"/>
      <c r="DP127" s="792"/>
      <c r="DQ127" s="792" t="s">
        <v>201</v>
      </c>
      <c r="DR127" s="792"/>
      <c r="DS127" s="792"/>
      <c r="DT127" s="792"/>
      <c r="DU127" s="792"/>
      <c r="DV127" s="793" t="s">
        <v>201</v>
      </c>
      <c r="DW127" s="793"/>
      <c r="DX127" s="793"/>
      <c r="DY127" s="793"/>
      <c r="DZ127" s="794"/>
    </row>
    <row r="128" spans="1:130" s="48" customFormat="1" ht="26.25" customHeight="1" x14ac:dyDescent="0.2">
      <c r="A128" s="751" t="s">
        <v>498</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6</v>
      </c>
      <c r="X128" s="753"/>
      <c r="Y128" s="753"/>
      <c r="Z128" s="754"/>
      <c r="AA128" s="755">
        <v>10489</v>
      </c>
      <c r="AB128" s="756"/>
      <c r="AC128" s="756"/>
      <c r="AD128" s="756"/>
      <c r="AE128" s="757"/>
      <c r="AF128" s="758">
        <v>10634</v>
      </c>
      <c r="AG128" s="756"/>
      <c r="AH128" s="756"/>
      <c r="AI128" s="756"/>
      <c r="AJ128" s="757"/>
      <c r="AK128" s="758">
        <v>12619</v>
      </c>
      <c r="AL128" s="756"/>
      <c r="AM128" s="756"/>
      <c r="AN128" s="756"/>
      <c r="AO128" s="757"/>
      <c r="AP128" s="759"/>
      <c r="AQ128" s="760"/>
      <c r="AR128" s="760"/>
      <c r="AS128" s="760"/>
      <c r="AT128" s="761"/>
      <c r="AU128" s="56"/>
      <c r="AV128" s="56"/>
      <c r="AW128" s="56"/>
      <c r="AX128" s="762" t="s">
        <v>309</v>
      </c>
      <c r="AY128" s="763"/>
      <c r="AZ128" s="763"/>
      <c r="BA128" s="763"/>
      <c r="BB128" s="763"/>
      <c r="BC128" s="763"/>
      <c r="BD128" s="763"/>
      <c r="BE128" s="764"/>
      <c r="BF128" s="765" t="s">
        <v>201</v>
      </c>
      <c r="BG128" s="766"/>
      <c r="BH128" s="766"/>
      <c r="BI128" s="766"/>
      <c r="BJ128" s="766"/>
      <c r="BK128" s="766"/>
      <c r="BL128" s="767"/>
      <c r="BM128" s="765">
        <v>14.8</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404</v>
      </c>
      <c r="CQ128" s="743"/>
      <c r="CR128" s="743"/>
      <c r="CS128" s="743"/>
      <c r="CT128" s="743"/>
      <c r="CU128" s="743"/>
      <c r="CV128" s="743"/>
      <c r="CW128" s="743"/>
      <c r="CX128" s="743"/>
      <c r="CY128" s="743"/>
      <c r="CZ128" s="743"/>
      <c r="DA128" s="743"/>
      <c r="DB128" s="743"/>
      <c r="DC128" s="743"/>
      <c r="DD128" s="743"/>
      <c r="DE128" s="743"/>
      <c r="DF128" s="744"/>
      <c r="DG128" s="770" t="s">
        <v>201</v>
      </c>
      <c r="DH128" s="771"/>
      <c r="DI128" s="771"/>
      <c r="DJ128" s="771"/>
      <c r="DK128" s="771"/>
      <c r="DL128" s="771" t="s">
        <v>201</v>
      </c>
      <c r="DM128" s="771"/>
      <c r="DN128" s="771"/>
      <c r="DO128" s="771"/>
      <c r="DP128" s="771"/>
      <c r="DQ128" s="771" t="s">
        <v>201</v>
      </c>
      <c r="DR128" s="771"/>
      <c r="DS128" s="771"/>
      <c r="DT128" s="771"/>
      <c r="DU128" s="771"/>
      <c r="DV128" s="772" t="s">
        <v>201</v>
      </c>
      <c r="DW128" s="772"/>
      <c r="DX128" s="772"/>
      <c r="DY128" s="772"/>
      <c r="DZ128" s="773"/>
    </row>
    <row r="129" spans="1:131" s="48" customFormat="1" ht="26.25" customHeight="1" x14ac:dyDescent="0.2">
      <c r="A129" s="711" t="s">
        <v>139</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234</v>
      </c>
      <c r="X129" s="714"/>
      <c r="Y129" s="714"/>
      <c r="Z129" s="715"/>
      <c r="AA129" s="716">
        <v>5556482</v>
      </c>
      <c r="AB129" s="717"/>
      <c r="AC129" s="717"/>
      <c r="AD129" s="717"/>
      <c r="AE129" s="718"/>
      <c r="AF129" s="719">
        <v>5370252</v>
      </c>
      <c r="AG129" s="717"/>
      <c r="AH129" s="717"/>
      <c r="AI129" s="717"/>
      <c r="AJ129" s="718"/>
      <c r="AK129" s="719">
        <v>5313091</v>
      </c>
      <c r="AL129" s="717"/>
      <c r="AM129" s="717"/>
      <c r="AN129" s="717"/>
      <c r="AO129" s="718"/>
      <c r="AP129" s="720"/>
      <c r="AQ129" s="721"/>
      <c r="AR129" s="721"/>
      <c r="AS129" s="721"/>
      <c r="AT129" s="722"/>
      <c r="AU129" s="67"/>
      <c r="AV129" s="67"/>
      <c r="AW129" s="67"/>
      <c r="AX129" s="723" t="s">
        <v>115</v>
      </c>
      <c r="AY129" s="724"/>
      <c r="AZ129" s="724"/>
      <c r="BA129" s="724"/>
      <c r="BB129" s="724"/>
      <c r="BC129" s="724"/>
      <c r="BD129" s="724"/>
      <c r="BE129" s="725"/>
      <c r="BF129" s="774" t="s">
        <v>201</v>
      </c>
      <c r="BG129" s="775"/>
      <c r="BH129" s="775"/>
      <c r="BI129" s="775"/>
      <c r="BJ129" s="775"/>
      <c r="BK129" s="775"/>
      <c r="BL129" s="776"/>
      <c r="BM129" s="774">
        <v>19.8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499</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500</v>
      </c>
      <c r="X130" s="714"/>
      <c r="Y130" s="714"/>
      <c r="Z130" s="715"/>
      <c r="AA130" s="716">
        <v>793771</v>
      </c>
      <c r="AB130" s="717"/>
      <c r="AC130" s="717"/>
      <c r="AD130" s="717"/>
      <c r="AE130" s="718"/>
      <c r="AF130" s="719">
        <v>773477</v>
      </c>
      <c r="AG130" s="717"/>
      <c r="AH130" s="717"/>
      <c r="AI130" s="717"/>
      <c r="AJ130" s="718"/>
      <c r="AK130" s="719">
        <v>731090</v>
      </c>
      <c r="AL130" s="717"/>
      <c r="AM130" s="717"/>
      <c r="AN130" s="717"/>
      <c r="AO130" s="718"/>
      <c r="AP130" s="720"/>
      <c r="AQ130" s="721"/>
      <c r="AR130" s="721"/>
      <c r="AS130" s="721"/>
      <c r="AT130" s="722"/>
      <c r="AU130" s="67"/>
      <c r="AV130" s="67"/>
      <c r="AW130" s="67"/>
      <c r="AX130" s="723" t="s">
        <v>436</v>
      </c>
      <c r="AY130" s="724"/>
      <c r="AZ130" s="724"/>
      <c r="BA130" s="724"/>
      <c r="BB130" s="724"/>
      <c r="BC130" s="724"/>
      <c r="BD130" s="724"/>
      <c r="BE130" s="725"/>
      <c r="BF130" s="726">
        <v>5.7</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176</v>
      </c>
      <c r="X131" s="733"/>
      <c r="Y131" s="733"/>
      <c r="Z131" s="734"/>
      <c r="AA131" s="735">
        <v>4762711</v>
      </c>
      <c r="AB131" s="736"/>
      <c r="AC131" s="736"/>
      <c r="AD131" s="736"/>
      <c r="AE131" s="737"/>
      <c r="AF131" s="738">
        <v>4596775</v>
      </c>
      <c r="AG131" s="736"/>
      <c r="AH131" s="736"/>
      <c r="AI131" s="736"/>
      <c r="AJ131" s="737"/>
      <c r="AK131" s="738">
        <v>4582001</v>
      </c>
      <c r="AL131" s="736"/>
      <c r="AM131" s="736"/>
      <c r="AN131" s="736"/>
      <c r="AO131" s="737"/>
      <c r="AP131" s="739"/>
      <c r="AQ131" s="740"/>
      <c r="AR131" s="740"/>
      <c r="AS131" s="740"/>
      <c r="AT131" s="741"/>
      <c r="AU131" s="67"/>
      <c r="AV131" s="67"/>
      <c r="AW131" s="67"/>
      <c r="AX131" s="742" t="s">
        <v>59</v>
      </c>
      <c r="AY131" s="743"/>
      <c r="AZ131" s="743"/>
      <c r="BA131" s="743"/>
      <c r="BB131" s="743"/>
      <c r="BC131" s="743"/>
      <c r="BD131" s="743"/>
      <c r="BE131" s="744"/>
      <c r="BF131" s="745">
        <v>10.5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28</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501</v>
      </c>
      <c r="W132" s="676"/>
      <c r="X132" s="676"/>
      <c r="Y132" s="676"/>
      <c r="Z132" s="677"/>
      <c r="AA132" s="678">
        <v>6.3807776709999997</v>
      </c>
      <c r="AB132" s="679"/>
      <c r="AC132" s="679"/>
      <c r="AD132" s="679"/>
      <c r="AE132" s="680"/>
      <c r="AF132" s="681">
        <v>5.6349505899999999</v>
      </c>
      <c r="AG132" s="679"/>
      <c r="AH132" s="679"/>
      <c r="AI132" s="679"/>
      <c r="AJ132" s="680"/>
      <c r="AK132" s="681">
        <v>5.3096889330000003</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84</v>
      </c>
      <c r="W133" s="685"/>
      <c r="X133" s="685"/>
      <c r="Y133" s="685"/>
      <c r="Z133" s="686"/>
      <c r="AA133" s="687">
        <v>7.8</v>
      </c>
      <c r="AB133" s="688"/>
      <c r="AC133" s="688"/>
      <c r="AD133" s="688"/>
      <c r="AE133" s="689"/>
      <c r="AF133" s="687">
        <v>6.7</v>
      </c>
      <c r="AG133" s="688"/>
      <c r="AH133" s="688"/>
      <c r="AI133" s="688"/>
      <c r="AJ133" s="689"/>
      <c r="AK133" s="687">
        <v>5.7</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fcz7VoX7KDik4TU/h1Ayjb4SjJtpwnlNYGWlmrrlu1RmPGh8qswS+njOeAaiEF2/Nlk9nn8mDUg7wVG+ZyxnNA==" saltValue="XN7B6n2cdk1rnRvsJgKyC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97</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YdH32dOhiWLKjsjs7RNEppIuYuCaJ+lKfS2Pci9H8YvOhNzMT47MO3kwD0OYuhILQg3dvQ7Cn4DtG0QMjvFSxQ==" saltValue="vVDJda4Ba1y0xleYQhimiw==" spinCount="100000" sheet="1" objects="1" scenarios="1"/>
  <phoneticPr fontId="5"/>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qgGaT27RKV4XY7ubdRDN5DoWBy8DNAYebd+enB19lkviNGFwepUtPDHYl6SXtXGNZv1aWz2ctAA9oR3m0oZ0WA==" saltValue="/pBTVUG1zwt2eiXHBNmdvg=="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85</v>
      </c>
      <c r="AP7" s="127"/>
      <c r="AQ7" s="138" t="s">
        <v>503</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504</v>
      </c>
      <c r="AQ8" s="139" t="s">
        <v>505</v>
      </c>
      <c r="AR8" s="153" t="s">
        <v>426</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468</v>
      </c>
      <c r="AL9" s="1007"/>
      <c r="AM9" s="1007"/>
      <c r="AN9" s="1008"/>
      <c r="AO9" s="117">
        <v>1298849</v>
      </c>
      <c r="AP9" s="117">
        <v>118508</v>
      </c>
      <c r="AQ9" s="140">
        <v>123213</v>
      </c>
      <c r="AR9" s="154">
        <v>-3.8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208</v>
      </c>
      <c r="AL10" s="1007"/>
      <c r="AM10" s="1007"/>
      <c r="AN10" s="1008"/>
      <c r="AO10" s="118">
        <v>230151</v>
      </c>
      <c r="AP10" s="118">
        <v>20999</v>
      </c>
      <c r="AQ10" s="141">
        <v>19454</v>
      </c>
      <c r="AR10" s="155">
        <v>7.9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402</v>
      </c>
      <c r="AL11" s="1007"/>
      <c r="AM11" s="1007"/>
      <c r="AN11" s="1008"/>
      <c r="AO11" s="118" t="s">
        <v>201</v>
      </c>
      <c r="AP11" s="118" t="s">
        <v>201</v>
      </c>
      <c r="AQ11" s="141">
        <v>2988</v>
      </c>
      <c r="AR11" s="155" t="s">
        <v>201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132</v>
      </c>
      <c r="AL12" s="1007"/>
      <c r="AM12" s="1007"/>
      <c r="AN12" s="1008"/>
      <c r="AO12" s="118" t="s">
        <v>201</v>
      </c>
      <c r="AP12" s="118" t="s">
        <v>201</v>
      </c>
      <c r="AQ12" s="141" t="s">
        <v>201</v>
      </c>
      <c r="AR12" s="155" t="s">
        <v>201</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507</v>
      </c>
      <c r="AL13" s="1007"/>
      <c r="AM13" s="1007"/>
      <c r="AN13" s="1008"/>
      <c r="AO13" s="118">
        <v>33489</v>
      </c>
      <c r="AP13" s="118">
        <v>3056</v>
      </c>
      <c r="AQ13" s="141">
        <v>6503</v>
      </c>
      <c r="AR13" s="155">
        <v>-53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508</v>
      </c>
      <c r="AL14" s="1007"/>
      <c r="AM14" s="1007"/>
      <c r="AN14" s="1008"/>
      <c r="AO14" s="118">
        <v>68673</v>
      </c>
      <c r="AP14" s="118">
        <v>6266</v>
      </c>
      <c r="AQ14" s="141">
        <v>2823</v>
      </c>
      <c r="AR14" s="155">
        <v>122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311</v>
      </c>
      <c r="AL15" s="1010"/>
      <c r="AM15" s="1010"/>
      <c r="AN15" s="1011"/>
      <c r="AO15" s="118">
        <v>-80157</v>
      </c>
      <c r="AP15" s="118">
        <v>-7314</v>
      </c>
      <c r="AQ15" s="141">
        <v>-6736</v>
      </c>
      <c r="AR15" s="155">
        <v>8.6</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274</v>
      </c>
      <c r="AL16" s="1010"/>
      <c r="AM16" s="1010"/>
      <c r="AN16" s="1011"/>
      <c r="AO16" s="118">
        <v>1551005</v>
      </c>
      <c r="AP16" s="118">
        <v>141515</v>
      </c>
      <c r="AQ16" s="141">
        <v>148246</v>
      </c>
      <c r="AR16" s="155">
        <v>-4.5</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337</v>
      </c>
      <c r="AQ20" s="142" t="s">
        <v>41</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510</v>
      </c>
      <c r="AL21" s="1013"/>
      <c r="AM21" s="1013"/>
      <c r="AN21" s="1014"/>
      <c r="AO21" s="120">
        <v>11.22</v>
      </c>
      <c r="AP21" s="130">
        <v>12.94</v>
      </c>
      <c r="AQ21" s="143">
        <v>-1.72</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511</v>
      </c>
      <c r="AL22" s="1013"/>
      <c r="AM22" s="1013"/>
      <c r="AN22" s="1014"/>
      <c r="AO22" s="121">
        <v>96.3</v>
      </c>
      <c r="AP22" s="131">
        <v>95.5</v>
      </c>
      <c r="AQ22" s="144">
        <v>0.8</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512</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85</v>
      </c>
      <c r="AP30" s="127"/>
      <c r="AQ30" s="138" t="s">
        <v>503</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504</v>
      </c>
      <c r="AQ31" s="139" t="s">
        <v>505</v>
      </c>
      <c r="AR31" s="153" t="s">
        <v>426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513</v>
      </c>
      <c r="AL32" s="1000"/>
      <c r="AM32" s="1000"/>
      <c r="AN32" s="1001"/>
      <c r="AO32" s="118">
        <v>741373</v>
      </c>
      <c r="AP32" s="118">
        <v>67644</v>
      </c>
      <c r="AQ32" s="145">
        <v>83862</v>
      </c>
      <c r="AR32" s="155">
        <v>-19.3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514</v>
      </c>
      <c r="AL33" s="1000"/>
      <c r="AM33" s="1000"/>
      <c r="AN33" s="1001"/>
      <c r="AO33" s="118" t="s">
        <v>201</v>
      </c>
      <c r="AP33" s="118" t="s">
        <v>201</v>
      </c>
      <c r="AQ33" s="145" t="s">
        <v>201</v>
      </c>
      <c r="AR33" s="155" t="s">
        <v>201</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515</v>
      </c>
      <c r="AL34" s="1000"/>
      <c r="AM34" s="1000"/>
      <c r="AN34" s="1001"/>
      <c r="AO34" s="118" t="s">
        <v>201</v>
      </c>
      <c r="AP34" s="118" t="s">
        <v>201</v>
      </c>
      <c r="AQ34" s="145" t="s">
        <v>201</v>
      </c>
      <c r="AR34" s="155" t="s">
        <v>201</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516</v>
      </c>
      <c r="AL35" s="1000"/>
      <c r="AM35" s="1000"/>
      <c r="AN35" s="1001"/>
      <c r="AO35" s="118">
        <v>214394</v>
      </c>
      <c r="AP35" s="118">
        <v>19561</v>
      </c>
      <c r="AQ35" s="145">
        <v>26360</v>
      </c>
      <c r="AR35" s="155">
        <v>-25.8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37</v>
      </c>
      <c r="AL36" s="1000"/>
      <c r="AM36" s="1000"/>
      <c r="AN36" s="1001"/>
      <c r="AO36" s="118">
        <v>29780</v>
      </c>
      <c r="AP36" s="118">
        <v>2717</v>
      </c>
      <c r="AQ36" s="145">
        <v>3483</v>
      </c>
      <c r="AR36" s="155">
        <v>-22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350</v>
      </c>
      <c r="AL37" s="1000"/>
      <c r="AM37" s="1000"/>
      <c r="AN37" s="1001"/>
      <c r="AO37" s="118">
        <v>1452</v>
      </c>
      <c r="AP37" s="118">
        <v>132</v>
      </c>
      <c r="AQ37" s="145">
        <v>612</v>
      </c>
      <c r="AR37" s="155">
        <v>-78.400000000000006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517</v>
      </c>
      <c r="AL38" s="1003"/>
      <c r="AM38" s="1003"/>
      <c r="AN38" s="1004"/>
      <c r="AO38" s="122" t="s">
        <v>201</v>
      </c>
      <c r="AP38" s="122" t="s">
        <v>201</v>
      </c>
      <c r="AQ38" s="146">
        <v>21</v>
      </c>
      <c r="AR38" s="144" t="s">
        <v>201</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82</v>
      </c>
      <c r="AL39" s="1003"/>
      <c r="AM39" s="1003"/>
      <c r="AN39" s="1004"/>
      <c r="AO39" s="118">
        <v>-12619</v>
      </c>
      <c r="AP39" s="118">
        <v>-1151</v>
      </c>
      <c r="AQ39" s="145">
        <v>-3285</v>
      </c>
      <c r="AR39" s="155">
        <v>-65</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518</v>
      </c>
      <c r="AL40" s="1000"/>
      <c r="AM40" s="1000"/>
      <c r="AN40" s="1001"/>
      <c r="AO40" s="118">
        <v>-731090</v>
      </c>
      <c r="AP40" s="118">
        <v>-66705</v>
      </c>
      <c r="AQ40" s="145">
        <v>-73039</v>
      </c>
      <c r="AR40" s="155">
        <v>-8.6999999999999993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243290</v>
      </c>
      <c r="AP41" s="118">
        <v>22198</v>
      </c>
      <c r="AQ41" s="145">
        <v>38015</v>
      </c>
      <c r="AR41" s="155">
        <v>-41.6</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85</v>
      </c>
      <c r="AN49" s="992" t="s">
        <v>449</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494</v>
      </c>
      <c r="AO50" s="124" t="s">
        <v>495</v>
      </c>
      <c r="AP50" s="135" t="s">
        <v>521</v>
      </c>
      <c r="AQ50" s="148" t="s">
        <v>385</v>
      </c>
      <c r="AR50" s="158" t="s">
        <v>522</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523</v>
      </c>
      <c r="AL51" s="103"/>
      <c r="AM51" s="108">
        <v>1155643</v>
      </c>
      <c r="AN51" s="115">
        <v>94647</v>
      </c>
      <c r="AO51" s="125">
        <v>68.3</v>
      </c>
      <c r="AP51" s="136">
        <v>118252</v>
      </c>
      <c r="AQ51" s="149">
        <v>2.8</v>
      </c>
      <c r="AR51" s="159">
        <v>65.5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456081</v>
      </c>
      <c r="AN52" s="116">
        <v>37353</v>
      </c>
      <c r="AO52" s="126">
        <v>19.3</v>
      </c>
      <c r="AP52" s="137">
        <v>49994</v>
      </c>
      <c r="AQ52" s="150">
        <v>-7.1</v>
      </c>
      <c r="AR52" s="160">
        <v>26.4</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484</v>
      </c>
      <c r="AL53" s="103"/>
      <c r="AM53" s="108">
        <v>1411431</v>
      </c>
      <c r="AN53" s="115">
        <v>118618</v>
      </c>
      <c r="AO53" s="125">
        <v>25.3</v>
      </c>
      <c r="AP53" s="136">
        <v>120302</v>
      </c>
      <c r="AQ53" s="149">
        <v>1.7</v>
      </c>
      <c r="AR53" s="159">
        <v>23.6</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797552</v>
      </c>
      <c r="AN54" s="116">
        <v>67027</v>
      </c>
      <c r="AO54" s="126">
        <v>79.400000000000006</v>
      </c>
      <c r="AP54" s="137">
        <v>59328</v>
      </c>
      <c r="AQ54" s="150">
        <v>18.7</v>
      </c>
      <c r="AR54" s="160">
        <v>60.7</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319</v>
      </c>
      <c r="AL55" s="103"/>
      <c r="AM55" s="108">
        <v>1572029</v>
      </c>
      <c r="AN55" s="115">
        <v>135989</v>
      </c>
      <c r="AO55" s="125">
        <v>14.6</v>
      </c>
      <c r="AP55" s="136">
        <v>114841</v>
      </c>
      <c r="AQ55" s="149">
        <v>-4.5</v>
      </c>
      <c r="AR55" s="159">
        <v>19.100000000000001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938190</v>
      </c>
      <c r="AN56" s="116">
        <v>81158</v>
      </c>
      <c r="AO56" s="126">
        <v>21.1</v>
      </c>
      <c r="AP56" s="137">
        <v>51589</v>
      </c>
      <c r="AQ56" s="150">
        <v>-13</v>
      </c>
      <c r="AR56" s="160">
        <v>34.1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135</v>
      </c>
      <c r="AL57" s="103"/>
      <c r="AM57" s="108">
        <v>1106437</v>
      </c>
      <c r="AN57" s="115">
        <v>98499</v>
      </c>
      <c r="AO57" s="125">
        <v>-27.6</v>
      </c>
      <c r="AP57" s="136">
        <v>124145</v>
      </c>
      <c r="AQ57" s="149">
        <v>8.1</v>
      </c>
      <c r="AR57" s="159">
        <v>-35.700000000000003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637007</v>
      </c>
      <c r="AN58" s="116">
        <v>56709</v>
      </c>
      <c r="AO58" s="126">
        <v>-30.1</v>
      </c>
      <c r="AP58" s="137">
        <v>54761</v>
      </c>
      <c r="AQ58" s="150">
        <v>6.1</v>
      </c>
      <c r="AR58" s="160">
        <v>-36.200000000000003</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524</v>
      </c>
      <c r="AL59" s="103"/>
      <c r="AM59" s="108">
        <v>1119417</v>
      </c>
      <c r="AN59" s="115">
        <v>102137</v>
      </c>
      <c r="AO59" s="125">
        <v>3.7</v>
      </c>
      <c r="AP59" s="136">
        <v>131480</v>
      </c>
      <c r="AQ59" s="149">
        <v>5.9</v>
      </c>
      <c r="AR59" s="159">
        <v>-2.2000000000000002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790826</v>
      </c>
      <c r="AN60" s="116">
        <v>72156</v>
      </c>
      <c r="AO60" s="126">
        <v>27.2</v>
      </c>
      <c r="AP60" s="137">
        <v>63148</v>
      </c>
      <c r="AQ60" s="150">
        <v>15.3</v>
      </c>
      <c r="AR60" s="160">
        <v>11.9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1272991</v>
      </c>
      <c r="AN61" s="115">
        <v>109978</v>
      </c>
      <c r="AO61" s="125">
        <v>16.899999999999999</v>
      </c>
      <c r="AP61" s="136">
        <v>121804</v>
      </c>
      <c r="AQ61" s="151">
        <v>2.8</v>
      </c>
      <c r="AR61" s="159">
        <v>14.1</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723931</v>
      </c>
      <c r="AN62" s="116">
        <v>62881</v>
      </c>
      <c r="AO62" s="126">
        <v>23.4</v>
      </c>
      <c r="AP62" s="137">
        <v>55764</v>
      </c>
      <c r="AQ62" s="150">
        <v>4</v>
      </c>
      <c r="AR62" s="160">
        <v>19.399999999999999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h3x/F8bELNiLyjPlcDGcnNoekBJy3mo4800X4nK2Cm3neDpk3CjWFt2rt7yWH/+1tQSg0qG6x0vLG1OgbwWw0g==" saltValue="dJuAQ6y1BN1r7jLewrWIv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97</v>
      </c>
    </row>
    <row r="120" spans="125:125" ht="13.5" hidden="1" customHeight="1" x14ac:dyDescent="0.2"/>
    <row r="121" spans="125:125" ht="13.5" hidden="1" customHeight="1" x14ac:dyDescent="0.2">
      <c r="DU121" s="78"/>
    </row>
  </sheetData>
  <sheetProtection algorithmName="SHA-512" hashValue="xrNIOVRks09+cNPuxrLz4wO08wB0VUzkG9sz18JvDk75yWlkVUPtGB77DoGadaHqKVjwAKByTT6LO6eG2u1dXQ==" saltValue="OaxNMOrveTknOBCVSV2YQA=="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97</v>
      </c>
    </row>
  </sheetData>
  <sheetProtection algorithmName="SHA-512" hashValue="uGrzA6W/n7x1kPGvudrUfTzb8rwS4gUSy20StUqmYkDhzkc4G8l1re+DSV/9BFq2RxKyBRMDAclY1TtYpkqXAA==" saltValue="iKS32IMezLV/cROw0jsL7g=="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17</v>
      </c>
      <c r="F46" s="173" t="s">
        <v>527</v>
      </c>
      <c r="G46" s="177" t="s">
        <v>528</v>
      </c>
      <c r="H46" s="177" t="s">
        <v>529</v>
      </c>
      <c r="I46" s="177" t="s">
        <v>530</v>
      </c>
      <c r="J46" s="182" t="s">
        <v>253</v>
      </c>
    </row>
    <row r="47" spans="2:10" ht="57.75" customHeight="1" x14ac:dyDescent="0.2">
      <c r="B47" s="168"/>
      <c r="C47" s="1015" t="s">
        <v>3</v>
      </c>
      <c r="D47" s="1015"/>
      <c r="E47" s="1016"/>
      <c r="F47" s="174">
        <v>25.89</v>
      </c>
      <c r="G47" s="178">
        <v>25.14</v>
      </c>
      <c r="H47" s="178">
        <v>28.55</v>
      </c>
      <c r="I47" s="178">
        <v>29.56</v>
      </c>
      <c r="J47" s="183">
        <v>30.01</v>
      </c>
    </row>
    <row r="48" spans="2:10" ht="57.75" customHeight="1" x14ac:dyDescent="0.2">
      <c r="B48" s="169"/>
      <c r="C48" s="1017" t="s">
        <v>9</v>
      </c>
      <c r="D48" s="1017"/>
      <c r="E48" s="1018"/>
      <c r="F48" s="175">
        <v>5.32</v>
      </c>
      <c r="G48" s="179">
        <v>4.57</v>
      </c>
      <c r="H48" s="179">
        <v>4.67</v>
      </c>
      <c r="I48" s="179">
        <v>5.43</v>
      </c>
      <c r="J48" s="184">
        <v>6.49</v>
      </c>
    </row>
    <row r="49" spans="2:10" ht="57.75" customHeight="1" x14ac:dyDescent="0.2">
      <c r="B49" s="170"/>
      <c r="C49" s="1019" t="s">
        <v>16</v>
      </c>
      <c r="D49" s="1019"/>
      <c r="E49" s="1020"/>
      <c r="F49" s="176">
        <v>1.5</v>
      </c>
      <c r="G49" s="180" t="s">
        <v>506</v>
      </c>
      <c r="H49" s="180">
        <v>5.03</v>
      </c>
      <c r="I49" s="180" t="s">
        <v>531</v>
      </c>
      <c r="J49" s="185">
        <v>1.1200000000000001</v>
      </c>
    </row>
    <row r="50" spans="2:10" ht="13.2" x14ac:dyDescent="0.2"/>
  </sheetData>
  <sheetProtection algorithmName="SHA-512" hashValue="6bPDO/CHe8f9abqlFu3r/FCqrQnO4vD5UrpGt8jB4+ROZmJdLdA3Kge1kRgquOec5dNtnVSnzdgngAzUGdi1+g==" saltValue="eKoGl6uO/EAbRgUvCM8Ktg=="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及川脩</cp:lastModifiedBy>
  <dcterms:created xsi:type="dcterms:W3CDTF">2025-02-19T00:37:50Z</dcterms:created>
  <dcterms:modified xsi:type="dcterms:W3CDTF">2025-10-01T02:27:41Z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2025-03-24T01:44:26Z</vt:filetime>
  </property>
</Properties>
</file>